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P-12 Websites\Special Education\finance\IDEA Grant Application Guidance\moe\2022 Updates\"/>
    </mc:Choice>
  </mc:AlternateContent>
  <xr:revisionPtr revIDLastSave="0" documentId="13_ncr:1_{49F444C1-0366-4656-9E67-D30C1CF8F69E}" xr6:coauthVersionLast="47" xr6:coauthVersionMax="47" xr10:uidLastSave="{00000000-0000-0000-0000-000000000000}"/>
  <bookViews>
    <workbookView xWindow="1545" yWindow="2160" windowWidth="21600" windowHeight="11265" xr2:uid="{71D24339-FD30-4EC9-A49E-56B16979F35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25" i="1"/>
  <c r="B5" i="1"/>
  <c r="C6" i="1"/>
  <c r="F10" i="1" s="1"/>
  <c r="J9" i="1"/>
  <c r="J10" i="1"/>
  <c r="J11" i="1"/>
  <c r="B13" i="1"/>
  <c r="C15" i="1"/>
  <c r="C16" i="1" s="1"/>
  <c r="J17" i="1"/>
  <c r="G21" i="1"/>
  <c r="G23" i="1"/>
  <c r="G24" i="1" s="1"/>
  <c r="B27" i="1"/>
  <c r="J28" i="1"/>
  <c r="C29" i="1"/>
  <c r="K9" i="1" l="1"/>
  <c r="I5" i="1" s="1"/>
  <c r="C7" i="1"/>
  <c r="H24" i="1"/>
  <c r="F9" i="1"/>
  <c r="B8" i="1"/>
  <c r="B18" i="1"/>
  <c r="B31" i="1"/>
  <c r="I16" i="1"/>
  <c r="I20" i="1"/>
  <c r="C12" i="1" l="1"/>
  <c r="C20" i="1" s="1"/>
  <c r="B26" i="1" l="1"/>
  <c r="C22" i="1"/>
  <c r="C24" i="1" s="1"/>
</calcChain>
</file>

<file path=xl/sharedStrings.xml><?xml version="1.0" encoding="utf-8"?>
<sst xmlns="http://schemas.openxmlformats.org/spreadsheetml/2006/main" count="68" uniqueCount="63">
  <si>
    <t>This button clears the data entered on this form.</t>
  </si>
  <si>
    <t>Auto populated "Warning Message"</t>
  </si>
  <si>
    <t xml:space="preserve">This amount is auto populated based on 15% of the LEA's combined IDEA Section 611 and Section 619 allocations for the current FFY year.  This is the amount reported on Line 10. </t>
  </si>
  <si>
    <t>No</t>
  </si>
  <si>
    <r>
      <rPr>
        <b/>
        <i/>
        <sz val="12"/>
        <rFont val="Calibri"/>
        <family val="2"/>
        <scheme val="minor"/>
      </rPr>
      <t>Maximum amount</t>
    </r>
    <r>
      <rPr>
        <i/>
        <sz val="12"/>
        <rFont val="Calibri"/>
        <family val="2"/>
        <scheme val="minor"/>
      </rPr>
      <t xml:space="preserve"> </t>
    </r>
    <r>
      <rPr>
        <sz val="12"/>
        <rFont val="Calibri"/>
        <family val="2"/>
        <scheme val="minor"/>
      </rPr>
      <t xml:space="preserve">available to voluntarily reserve to implement </t>
    </r>
    <r>
      <rPr>
        <b/>
        <i/>
        <sz val="12"/>
        <rFont val="Calibri"/>
        <family val="2"/>
        <scheme val="minor"/>
      </rPr>
      <t>CEIS</t>
    </r>
    <r>
      <rPr>
        <i/>
        <sz val="12"/>
        <rFont val="Calibri"/>
        <family val="2"/>
        <scheme val="minor"/>
      </rPr>
      <t>.</t>
    </r>
  </si>
  <si>
    <t>Yes</t>
  </si>
  <si>
    <t xml:space="preserve">Auto populated "Warning Message" </t>
  </si>
  <si>
    <r>
      <t>Combined total for</t>
    </r>
    <r>
      <rPr>
        <b/>
        <i/>
        <sz val="12"/>
        <color theme="1"/>
        <rFont val="Calibri"/>
        <family val="2"/>
        <scheme val="minor"/>
      </rPr>
      <t xml:space="preserve"> MOE reduction </t>
    </r>
    <r>
      <rPr>
        <sz val="12"/>
        <color theme="1"/>
        <rFont val="Calibri"/>
        <family val="2"/>
        <scheme val="minor"/>
      </rPr>
      <t xml:space="preserve">on Line 13 and </t>
    </r>
    <r>
      <rPr>
        <b/>
        <i/>
        <sz val="12"/>
        <color theme="1"/>
        <rFont val="Calibri"/>
        <family val="2"/>
        <scheme val="minor"/>
      </rPr>
      <t>voluntary CEIS</t>
    </r>
    <r>
      <rPr>
        <sz val="12"/>
        <color theme="1"/>
        <rFont val="Calibri"/>
        <family val="2"/>
        <scheme val="minor"/>
      </rPr>
      <t xml:space="preserve"> on Line 15.</t>
    </r>
  </si>
  <si>
    <t>Auto populated amount is the result of subtraction of the amount of MOE reduction on line 13 from the combined allowable amount for MOE reduction and voluntarily reserving funds for CEIS on line 12.</t>
  </si>
  <si>
    <r>
      <t xml:space="preserve">Enter the amount of MOE reduction. This amount </t>
    </r>
    <r>
      <rPr>
        <sz val="11"/>
        <rFont val="Calibri"/>
        <family val="2"/>
        <scheme val="minor"/>
      </rPr>
      <t xml:space="preserve">may </t>
    </r>
    <r>
      <rPr>
        <b/>
        <sz val="11"/>
        <rFont val="Calibri"/>
        <family val="2"/>
        <scheme val="minor"/>
      </rPr>
      <t>NOT</t>
    </r>
    <r>
      <rPr>
        <sz val="11"/>
        <rFont val="Calibri"/>
        <family val="2"/>
        <scheme val="minor"/>
      </rPr>
      <t xml:space="preserve"> exceed</t>
    </r>
    <r>
      <rPr>
        <sz val="11"/>
        <color theme="1"/>
        <rFont val="Calibri"/>
        <family val="2"/>
        <scheme val="minor"/>
      </rPr>
      <t xml:space="preserve"> the amount on line 12.</t>
    </r>
  </si>
  <si>
    <r>
      <t xml:space="preserve">Enter the amount for </t>
    </r>
    <r>
      <rPr>
        <b/>
        <i/>
        <sz val="12"/>
        <color theme="1"/>
        <rFont val="Calibri"/>
        <family val="2"/>
        <scheme val="minor"/>
      </rPr>
      <t>MOE reduction</t>
    </r>
    <r>
      <rPr>
        <sz val="12"/>
        <color theme="1"/>
        <rFont val="Calibri"/>
        <family val="2"/>
        <scheme val="minor"/>
      </rPr>
      <t xml:space="preserve">.  
</t>
    </r>
    <r>
      <rPr>
        <i/>
        <sz val="10"/>
        <rFont val="Arial Narrow"/>
        <family val="2"/>
      </rPr>
      <t/>
    </r>
  </si>
  <si>
    <t>Not Eligible for MOE Reduction</t>
  </si>
  <si>
    <r>
      <t>Maximum amount an LEA/ESA may use for</t>
    </r>
    <r>
      <rPr>
        <i/>
        <sz val="12"/>
        <color theme="1"/>
        <rFont val="Calibri"/>
        <family val="2"/>
        <scheme val="minor"/>
      </rPr>
      <t xml:space="preserve"> MOE reduction</t>
    </r>
    <r>
      <rPr>
        <sz val="12"/>
        <color theme="1"/>
        <rFont val="Calibri"/>
        <family val="2"/>
        <scheme val="minor"/>
      </rPr>
      <t xml:space="preserve"> AND voluntarily reserving funds for </t>
    </r>
    <r>
      <rPr>
        <i/>
        <sz val="12"/>
        <color theme="1"/>
        <rFont val="Calibri"/>
        <family val="2"/>
        <scheme val="minor"/>
      </rPr>
      <t>CEIS</t>
    </r>
    <r>
      <rPr>
        <sz val="12"/>
        <color theme="1"/>
        <rFont val="Calibri"/>
        <family val="2"/>
        <scheme val="minor"/>
      </rPr>
      <t>.</t>
    </r>
  </si>
  <si>
    <r>
      <t xml:space="preserve">Auto populated </t>
    </r>
    <r>
      <rPr>
        <sz val="11"/>
        <rFont val="Calibri"/>
        <family val="2"/>
        <scheme val="minor"/>
      </rPr>
      <t>"Warning Message" b</t>
    </r>
    <r>
      <rPr>
        <sz val="11"/>
        <color theme="1"/>
        <rFont val="Calibri"/>
        <family val="2"/>
        <scheme val="minor"/>
      </rPr>
      <t>ased on response to line 11</t>
    </r>
  </si>
  <si>
    <t>The LEA is NOT eligible for MOE reduction.  Please return to Line 11 and select 'No' or review the responses provided on Lines 5 through 7.</t>
  </si>
  <si>
    <r>
      <t xml:space="preserve">This question documents if the LEA plans to use MOE reduction AND voluntarily reserve funds to implement CEIS.  If the answer is </t>
    </r>
    <r>
      <rPr>
        <b/>
        <sz val="11"/>
        <rFont val="Calibri"/>
        <family val="2"/>
        <scheme val="minor"/>
      </rPr>
      <t>No</t>
    </r>
    <r>
      <rPr>
        <sz val="11"/>
        <rFont val="Calibri"/>
        <family val="2"/>
        <scheme val="minor"/>
      </rPr>
      <t xml:space="preserve">, please go to the voluntary CEIS Section on line 17.
</t>
    </r>
    <r>
      <rPr>
        <b/>
        <sz val="11"/>
        <rFont val="Calibri"/>
        <family val="2"/>
        <scheme val="minor"/>
      </rPr>
      <t>Click on the arrow on the lower right corner of the gray data entry box to select "Yes" or "No."</t>
    </r>
  </si>
  <si>
    <t>This amount is auto populated based on 15% of the LEA's combined IDEA Section 611 and Section 619 allocations for the current FFY year calculated on Line 9.</t>
  </si>
  <si>
    <t>Maximum allowable amount to reserve for CEIS</t>
  </si>
  <si>
    <r>
      <t>This amount is auto populated.
The sum of the IDEA</t>
    </r>
    <r>
      <rPr>
        <i/>
        <sz val="11"/>
        <rFont val="Calibri"/>
        <family val="2"/>
        <scheme val="minor"/>
      </rPr>
      <t xml:space="preserve"> </t>
    </r>
    <r>
      <rPr>
        <sz val="11"/>
        <rFont val="Calibri"/>
        <family val="2"/>
        <scheme val="minor"/>
      </rPr>
      <t>Section</t>
    </r>
    <r>
      <rPr>
        <i/>
        <sz val="11"/>
        <rFont val="Calibri"/>
        <family val="2"/>
        <scheme val="minor"/>
      </rPr>
      <t xml:space="preserve"> </t>
    </r>
    <r>
      <rPr>
        <sz val="11"/>
        <rFont val="Calibri"/>
        <family val="2"/>
        <scheme val="minor"/>
      </rPr>
      <t>611 allocation for the current FFY on Line 1 and the IDEA Section 619 allocation for the current FFY on Line 8.</t>
    </r>
  </si>
  <si>
    <t>Enter Preschool Amount on Line 8 - If No Preschool Amount Enter 0.00.</t>
  </si>
  <si>
    <r>
      <rPr>
        <sz val="11"/>
        <rFont val="Calibri"/>
        <family val="2"/>
        <scheme val="minor"/>
      </rPr>
      <t xml:space="preserve">This section is </t>
    </r>
    <r>
      <rPr>
        <b/>
        <sz val="11"/>
        <rFont val="Calibri"/>
        <family val="2"/>
        <scheme val="minor"/>
      </rPr>
      <t>ONLY</t>
    </r>
    <r>
      <rPr>
        <sz val="11"/>
        <rFont val="Calibri"/>
        <family val="2"/>
        <scheme val="minor"/>
      </rPr>
      <t xml:space="preserve"> used to determine the maximum amount available to reserve for CEIS.</t>
    </r>
    <r>
      <rPr>
        <sz val="11"/>
        <color rgb="FFFF0000"/>
        <rFont val="Calibri"/>
        <family val="2"/>
        <scheme val="minor"/>
      </rPr>
      <t xml:space="preserve"> </t>
    </r>
  </si>
  <si>
    <t>Calculating amount for CEIS</t>
  </si>
  <si>
    <t>This is an auto populated result based on the LEA's status in Lines 5, 6, and 7.</t>
  </si>
  <si>
    <t>PROCEED to LINE 8:        LEA NOT eligible for MOE reduction</t>
  </si>
  <si>
    <t>Eligibility status for MOE reduction:</t>
  </si>
  <si>
    <t>PROCEED to LINE 8:        MOE Reduction NOT Available</t>
  </si>
  <si>
    <t>LEA NOT eligible for MOE reduction</t>
  </si>
  <si>
    <t>Not eligible</t>
  </si>
  <si>
    <t>LEA eligible for MOE reduction</t>
  </si>
  <si>
    <t>Eligible for MOE reduction</t>
  </si>
  <si>
    <t xml:space="preserve">The maximum allowable MOE reduction amount is auto populated. This is a result of the amount in line 3 multiplied by 50% when the amount in line 3 is greater than 0.00. 
MOE reduction is available if the LEA meets the eligibility requirements and does NOT voluntarily reserve funds for CEIS.  </t>
  </si>
  <si>
    <t>MOE reduction not available</t>
  </si>
  <si>
    <t>Maximum MOE reduction allowed if available</t>
  </si>
  <si>
    <t xml:space="preserve">This amount is auto populated. 
When there is no increase in the LEA's/ESA's IDEA 611 allocation for the current FFY when compared to the preceding FFY, the amount auto calculated will be 0.00. </t>
  </si>
  <si>
    <t>Amount of increase in the IDEA 611 allocation for the current FFY when compared to the preceding FFY.</t>
  </si>
  <si>
    <t xml:space="preserve"> </t>
  </si>
  <si>
    <r>
      <t xml:space="preserve">Determine if </t>
    </r>
    <r>
      <rPr>
        <b/>
        <i/>
        <sz val="14"/>
        <color theme="0"/>
        <rFont val="Calibri"/>
        <family val="2"/>
        <scheme val="minor"/>
      </rPr>
      <t>MOE reduction</t>
    </r>
    <r>
      <rPr>
        <b/>
        <sz val="14"/>
        <color theme="0"/>
        <rFont val="Calibri"/>
        <family val="2"/>
        <scheme val="minor"/>
      </rPr>
      <t xml:space="preserve"> may be available</t>
    </r>
  </si>
  <si>
    <t>Step-by-Step Instructions</t>
  </si>
  <si>
    <t xml:space="preserve">Calculate "Maximum Amount"of Allowable Maintenance of Effort (MOE) Reduction and Coordinated Early Intervening Services (CEIS) </t>
  </si>
  <si>
    <r>
      <t>Enter the LEA’s IDEA</t>
    </r>
    <r>
      <rPr>
        <b/>
        <sz val="12"/>
        <color theme="1"/>
        <rFont val="Calibri"/>
        <family val="2"/>
        <scheme val="minor"/>
      </rPr>
      <t xml:space="preserve"> </t>
    </r>
    <r>
      <rPr>
        <sz val="12"/>
        <color theme="1"/>
        <rFont val="Calibri"/>
        <family val="2"/>
        <scheme val="minor"/>
      </rPr>
      <t>Section 611 allocation for the current FFY.</t>
    </r>
  </si>
  <si>
    <r>
      <t>Did the LEA receive “</t>
    </r>
    <r>
      <rPr>
        <i/>
        <sz val="12"/>
        <color theme="1"/>
        <rFont val="Calibri"/>
        <family val="2"/>
        <scheme val="minor"/>
      </rPr>
      <t>Meets Requirements</t>
    </r>
    <r>
      <rPr>
        <sz val="12"/>
        <color theme="1"/>
        <rFont val="Calibri"/>
        <family val="2"/>
        <scheme val="minor"/>
      </rPr>
      <t>" on the annual determinations?</t>
    </r>
  </si>
  <si>
    <r>
      <t xml:space="preserve">If the SEA determines that an LEA is unable to establish and maintain programs of free appropriate public education that meet the requirements of </t>
    </r>
    <r>
      <rPr>
        <b/>
        <sz val="11"/>
        <rFont val="Calibri"/>
        <family val="2"/>
        <scheme val="minor"/>
      </rPr>
      <t>Section 613(a)</t>
    </r>
    <r>
      <rPr>
        <sz val="11"/>
        <rFont val="Calibri"/>
        <family val="2"/>
        <scheme val="minor"/>
      </rPr>
      <t xml:space="preserve">, the SEA shall prohibit the LEA from reducing the level of expenditures under clause (i) for that fiscal year.
</t>
    </r>
    <r>
      <rPr>
        <b/>
        <sz val="11"/>
        <rFont val="Calibri"/>
        <family val="2"/>
        <scheme val="minor"/>
      </rPr>
      <t>Click on the arrow on the lower right corner of the gray data entry box to select "Yes" or "No."</t>
    </r>
  </si>
  <si>
    <r>
      <t>If the LEA had significant disproportionality in the identification of children with disabilities, in particular categories of disability, in placement in particular settings</t>
    </r>
    <r>
      <rPr>
        <sz val="11"/>
        <color rgb="FFFF0000"/>
        <rFont val="Calibri"/>
        <family val="2"/>
        <scheme val="minor"/>
      </rPr>
      <t xml:space="preserve"> </t>
    </r>
    <r>
      <rPr>
        <sz val="11"/>
        <color theme="1"/>
        <rFont val="Calibri"/>
        <family val="2"/>
        <scheme val="minor"/>
      </rPr>
      <t xml:space="preserve">or in disciplinary actions, the LEA must implement CEIS under </t>
    </r>
    <r>
      <rPr>
        <b/>
        <sz val="11"/>
        <color theme="1"/>
        <rFont val="Calibri"/>
        <family val="2"/>
        <scheme val="minor"/>
      </rPr>
      <t>34 CFR § 300.646(d)</t>
    </r>
    <r>
      <rPr>
        <sz val="11"/>
        <color theme="1"/>
        <rFont val="Calibri"/>
        <family val="2"/>
        <scheme val="minor"/>
      </rPr>
      <t xml:space="preserve"> and is prohibited from reducing the level of expenditures under clause (i) for that fiscal year.
</t>
    </r>
    <r>
      <rPr>
        <b/>
        <sz val="11"/>
        <color theme="1"/>
        <rFont val="Calibri"/>
        <family val="2"/>
        <scheme val="minor"/>
      </rPr>
      <t>Click on the arrow on the lower right corner of the gray data entry box to select "Yes" or "No</t>
    </r>
    <r>
      <rPr>
        <b/>
        <sz val="11"/>
        <rFont val="Calibri"/>
        <family val="2"/>
        <scheme val="minor"/>
      </rPr>
      <t>.</t>
    </r>
    <r>
      <rPr>
        <b/>
        <sz val="11"/>
        <color theme="1"/>
        <rFont val="Calibri"/>
        <family val="2"/>
        <scheme val="minor"/>
      </rPr>
      <t>"</t>
    </r>
  </si>
  <si>
    <r>
      <t xml:space="preserve">Enter the amount of LEA’s IDEA </t>
    </r>
    <r>
      <rPr>
        <b/>
        <sz val="12"/>
        <color theme="1"/>
        <rFont val="Calibri"/>
        <family val="2"/>
        <scheme val="minor"/>
      </rPr>
      <t>Section 619</t>
    </r>
    <r>
      <rPr>
        <sz val="12"/>
        <color theme="1"/>
        <rFont val="Calibri"/>
        <family val="2"/>
        <scheme val="minor"/>
      </rPr>
      <t xml:space="preserve"> allocation for the current FFY.</t>
    </r>
  </si>
  <si>
    <r>
      <t xml:space="preserve">Total amount of LEA'sIDEA </t>
    </r>
    <r>
      <rPr>
        <b/>
        <sz val="12"/>
        <rFont val="Calibri"/>
        <family val="2"/>
        <scheme val="minor"/>
      </rPr>
      <t>Section 611</t>
    </r>
    <r>
      <rPr>
        <sz val="12"/>
        <rFont val="Calibri"/>
        <family val="2"/>
        <scheme val="minor"/>
      </rPr>
      <t xml:space="preserve"> plus </t>
    </r>
    <r>
      <rPr>
        <b/>
        <sz val="12"/>
        <rFont val="Calibri"/>
        <family val="2"/>
        <scheme val="minor"/>
      </rPr>
      <t>Section 619</t>
    </r>
    <r>
      <rPr>
        <sz val="12"/>
        <rFont val="Calibri"/>
        <family val="2"/>
        <scheme val="minor"/>
      </rPr>
      <t xml:space="preserve"> allocations for the current FFY.</t>
    </r>
  </si>
  <si>
    <r>
      <t>Total available amount the LEA may voluntarily reserve to implement</t>
    </r>
    <r>
      <rPr>
        <b/>
        <i/>
        <sz val="12"/>
        <color theme="1"/>
        <rFont val="Calibri"/>
        <family val="2"/>
        <scheme val="minor"/>
      </rPr>
      <t xml:space="preserve"> CEIS.</t>
    </r>
  </si>
  <si>
    <r>
      <t>Enter amount the LEA voluntarily plans to reserve to implement</t>
    </r>
    <r>
      <rPr>
        <b/>
        <i/>
        <sz val="12"/>
        <color theme="1"/>
        <rFont val="Calibri"/>
        <family val="2"/>
        <scheme val="minor"/>
      </rPr>
      <t xml:space="preserve"> CEIS</t>
    </r>
    <r>
      <rPr>
        <sz val="12"/>
        <color theme="1"/>
        <rFont val="Calibri"/>
        <family val="2"/>
        <scheme val="minor"/>
      </rPr>
      <t>.</t>
    </r>
    <r>
      <rPr>
        <i/>
        <sz val="12"/>
        <color theme="1"/>
        <rFont val="Calibri"/>
        <family val="2"/>
        <scheme val="minor"/>
      </rPr>
      <t xml:space="preserve"> 
</t>
    </r>
  </si>
  <si>
    <r>
      <t xml:space="preserve">Does the LEA plan to </t>
    </r>
    <r>
      <rPr>
        <i/>
        <sz val="12"/>
        <rFont val="Calibri"/>
        <family val="2"/>
        <scheme val="minor"/>
      </rPr>
      <t>voluntarily reserve funds to implement</t>
    </r>
    <r>
      <rPr>
        <b/>
        <i/>
        <sz val="12"/>
        <rFont val="Calibri"/>
        <family val="2"/>
        <scheme val="minor"/>
      </rPr>
      <t xml:space="preserve"> CEIS</t>
    </r>
    <r>
      <rPr>
        <sz val="12"/>
        <rFont val="Calibri"/>
        <family val="2"/>
        <scheme val="minor"/>
      </rPr>
      <t xml:space="preserve">?  
</t>
    </r>
  </si>
  <si>
    <r>
      <t>Enter the amount LEA plans to voluntarily reserve to implement</t>
    </r>
    <r>
      <rPr>
        <b/>
        <i/>
        <sz val="12"/>
        <rFont val="Calibri"/>
        <family val="2"/>
        <scheme val="minor"/>
      </rPr>
      <t xml:space="preserve"> CEIS</t>
    </r>
    <r>
      <rPr>
        <sz val="12"/>
        <rFont val="Calibri"/>
        <family val="2"/>
        <scheme val="minor"/>
      </rPr>
      <t>.</t>
    </r>
    <r>
      <rPr>
        <i/>
        <sz val="11"/>
        <rFont val="Calibri"/>
        <family val="2"/>
        <scheme val="minor"/>
      </rPr>
      <t xml:space="preserve"> </t>
    </r>
  </si>
  <si>
    <t xml:space="preserve">Enter the amount the LEA may voluntarily reserve to implement CEIS, which may not exceed the maximum allowable amount for voluntary CEIS on line 18.  </t>
  </si>
  <si>
    <r>
      <t xml:space="preserve">This is the local education agency's (LEA) </t>
    </r>
    <r>
      <rPr>
        <sz val="12"/>
        <rFont val="Calibri"/>
        <family val="2"/>
        <scheme val="minor"/>
      </rPr>
      <t>IDEA</t>
    </r>
    <r>
      <rPr>
        <i/>
        <sz val="12"/>
        <color theme="1"/>
        <rFont val="Calibri"/>
        <family val="2"/>
        <scheme val="minor"/>
      </rPr>
      <t xml:space="preserve"> </t>
    </r>
    <r>
      <rPr>
        <sz val="12"/>
        <color theme="1"/>
        <rFont val="Calibri"/>
        <family val="2"/>
        <scheme val="minor"/>
      </rPr>
      <t xml:space="preserve">611 allocation for the current federal fiscal year (FFY) under Part B of the </t>
    </r>
    <r>
      <rPr>
        <sz val="12"/>
        <rFont val="Calibri"/>
        <family val="2"/>
        <scheme val="minor"/>
      </rPr>
      <t>IDEA.</t>
    </r>
  </si>
  <si>
    <r>
      <t>This is the LEA's IDEA</t>
    </r>
    <r>
      <rPr>
        <i/>
        <sz val="12"/>
        <rFont val="Calibri"/>
        <family val="2"/>
        <scheme val="minor"/>
      </rPr>
      <t xml:space="preserve"> </t>
    </r>
    <r>
      <rPr>
        <sz val="12"/>
        <rFont val="Calibri"/>
        <family val="2"/>
        <scheme val="minor"/>
      </rPr>
      <t>611 allocation for the previous FFY under Part B of the IDEA.</t>
    </r>
  </si>
  <si>
    <r>
      <t xml:space="preserve">If a state education agency (SEA) determines that an LEA is unable to meet the requirements and the SEA has taken action against the LEA under </t>
    </r>
    <r>
      <rPr>
        <b/>
        <sz val="11"/>
        <color theme="1"/>
        <rFont val="Calibri"/>
        <family val="2"/>
        <scheme val="minor"/>
      </rPr>
      <t>34 CFR § 300.600(a)(2)</t>
    </r>
    <r>
      <rPr>
        <sz val="11"/>
        <color theme="1"/>
        <rFont val="Calibri"/>
        <family val="2"/>
        <scheme val="minor"/>
      </rPr>
      <t xml:space="preserve">, the SEA shall prohibit the LEA from reducing the level of expenditures under clause (i) for that fiscal year.
</t>
    </r>
    <r>
      <rPr>
        <b/>
        <sz val="11"/>
        <color theme="1"/>
        <rFont val="Calibri"/>
        <family val="2"/>
        <scheme val="minor"/>
      </rPr>
      <t>Click on the arrow on the lower right corner of the gray data entry box to select "Yes" or "No</t>
    </r>
    <r>
      <rPr>
        <b/>
        <sz val="11"/>
        <rFont val="Calibri"/>
        <family val="2"/>
        <scheme val="minor"/>
      </rPr>
      <t>.</t>
    </r>
    <r>
      <rPr>
        <b/>
        <sz val="11"/>
        <color theme="1"/>
        <rFont val="Calibri"/>
        <family val="2"/>
        <scheme val="minor"/>
      </rPr>
      <t>"</t>
    </r>
  </si>
  <si>
    <t>Did the LEA establish and maintain programs of free appropriate public education (FAPE)?</t>
  </si>
  <si>
    <t>Is the LEA required to reserve IDEA funds (Section 611 and Section 619) to implement CCEIS for the current school year due to identification of significant disproportionality?</t>
  </si>
  <si>
    <r>
      <t>This is the LEA's IDEA</t>
    </r>
    <r>
      <rPr>
        <i/>
        <sz val="11"/>
        <rFont val="Calibri"/>
        <family val="2"/>
        <scheme val="minor"/>
      </rPr>
      <t xml:space="preserve"> </t>
    </r>
    <r>
      <rPr>
        <sz val="11"/>
        <rFont val="Calibri"/>
        <family val="2"/>
        <scheme val="minor"/>
      </rPr>
      <t>619 allocation for the current FFY under Part B of the IDEA.</t>
    </r>
  </si>
  <si>
    <r>
      <t xml:space="preserve">Does the LEA plan to voluntarily reserve funds to implement </t>
    </r>
    <r>
      <rPr>
        <i/>
        <sz val="12"/>
        <rFont val="Calibri"/>
        <family val="2"/>
        <scheme val="minor"/>
      </rPr>
      <t xml:space="preserve">CEIS </t>
    </r>
    <r>
      <rPr>
        <sz val="12"/>
        <rFont val="Calibri"/>
        <family val="2"/>
        <scheme val="minor"/>
      </rPr>
      <t xml:space="preserve">with </t>
    </r>
    <r>
      <rPr>
        <i/>
        <sz val="12"/>
        <rFont val="Calibri"/>
        <family val="2"/>
        <scheme val="minor"/>
      </rPr>
      <t>MOE reduction</t>
    </r>
    <r>
      <rPr>
        <sz val="12"/>
        <rFont val="Calibri"/>
        <family val="2"/>
        <scheme val="minor"/>
      </rPr>
      <t xml:space="preserve">? 
</t>
    </r>
  </si>
  <si>
    <r>
      <t xml:space="preserve">If an LEA uses MOE reduction and voluntarily reserves funds for CEIS, then the total combined amount of MOE reduction and voluntary CEIS funds must not exceed the lesser amount of maximum allowable MOE reduction or maximum allowable CEIS funds </t>
    </r>
    <r>
      <rPr>
        <b/>
        <sz val="11"/>
        <rFont val="Calibri"/>
        <family val="2"/>
        <scheme val="minor"/>
      </rPr>
      <t>34 CFR §300.205(d).</t>
    </r>
    <r>
      <rPr>
        <sz val="11"/>
        <rFont val="Calibri"/>
        <family val="2"/>
        <scheme val="minor"/>
      </rPr>
      <t xml:space="preserve">
If line 4 is less than line 10, then the combined amount of MOE reduction and voluntary CEIS funds must not exceed the amount on line 4.
If line 10 is less than line 4, then the combined amount of MOE reduction and voluntary CEIS funds must not exceed the amount on line 10.</t>
    </r>
  </si>
  <si>
    <t>Auto populated amount is the lesser of the LEA's maximum allowable MOE reduction amount on line 4 and the maximum allowable amount for CEIS on line 10.</t>
  </si>
  <si>
    <r>
      <t xml:space="preserve">Enter the amount the LEA voluntarily reserves to </t>
    </r>
    <r>
      <rPr>
        <sz val="11"/>
        <rFont val="Calibri"/>
        <family val="2"/>
        <scheme val="minor"/>
      </rPr>
      <t>implement CEIS. T</t>
    </r>
    <r>
      <rPr>
        <sz val="11"/>
        <color theme="1"/>
        <rFont val="Calibri"/>
        <family val="2"/>
        <scheme val="minor"/>
      </rPr>
      <t>he amount may not exceed the amount on line 14.</t>
    </r>
  </si>
  <si>
    <r>
      <t>Au</t>
    </r>
    <r>
      <rPr>
        <sz val="11"/>
        <rFont val="Calibri"/>
        <family val="2"/>
        <scheme val="minor"/>
      </rPr>
      <t>to populated total amount the LEA is using for MOE reduction and voluntarily reserving to implement</t>
    </r>
    <r>
      <rPr>
        <sz val="11"/>
        <color theme="1"/>
        <rFont val="Calibri"/>
        <family val="2"/>
        <scheme val="minor"/>
      </rPr>
      <t xml:space="preserve"> CEIS</t>
    </r>
  </si>
  <si>
    <r>
      <t xml:space="preserve">Section header for LEA's voluntarily reserving funds for implementing CEIS and </t>
    </r>
    <r>
      <rPr>
        <b/>
        <sz val="11"/>
        <rFont val="Calibri"/>
        <family val="2"/>
        <scheme val="minor"/>
      </rPr>
      <t>NOT</t>
    </r>
    <r>
      <rPr>
        <sz val="11"/>
        <rFont val="Calibri"/>
        <family val="2"/>
        <scheme val="minor"/>
      </rPr>
      <t xml:space="preserve"> using MOE reduction. 
</t>
    </r>
    <r>
      <rPr>
        <b/>
        <sz val="11"/>
        <rFont val="Calibri"/>
        <family val="2"/>
        <scheme val="minor"/>
      </rPr>
      <t>An</t>
    </r>
    <r>
      <rPr>
        <sz val="11"/>
        <rFont val="Calibri"/>
        <family val="2"/>
        <scheme val="minor"/>
      </rPr>
      <t xml:space="preserve"> </t>
    </r>
    <r>
      <rPr>
        <b/>
        <sz val="11"/>
        <rFont val="Calibri"/>
        <family val="2"/>
        <scheme val="minor"/>
      </rPr>
      <t>LEA required to reserve IDEA funds to implement CEIS for the current school year due to the identification of significant disproportionality should NOT complete this section.</t>
    </r>
  </si>
  <si>
    <r>
      <t xml:space="preserve">Documents LEA response to voluntarily reserve funds to implement CEIS and NOT use MOE reduction. 
</t>
    </r>
    <r>
      <rPr>
        <b/>
        <sz val="11"/>
        <rFont val="Calibri"/>
        <family val="2"/>
        <scheme val="minor"/>
      </rPr>
      <t xml:space="preserve">Click on the arrow on the lower right corner of the gray data entry box to select "Yes" or "No."  
</t>
    </r>
    <r>
      <rPr>
        <sz val="11"/>
        <rFont val="Calibri"/>
        <family val="2"/>
        <scheme val="minor"/>
      </rPr>
      <t xml:space="preserve">If LEA answers </t>
    </r>
    <r>
      <rPr>
        <b/>
        <sz val="11"/>
        <rFont val="Calibri"/>
        <family val="2"/>
        <scheme val="minor"/>
      </rPr>
      <t>No</t>
    </r>
    <r>
      <rPr>
        <sz val="11"/>
        <rFont val="Calibri"/>
        <family val="2"/>
        <scheme val="minor"/>
      </rPr>
      <t xml:space="preserve"> to this question, </t>
    </r>
    <r>
      <rPr>
        <b/>
        <sz val="11"/>
        <rFont val="Calibri"/>
        <family val="2"/>
        <scheme val="minor"/>
      </rPr>
      <t>STOP—</t>
    </r>
    <r>
      <rPr>
        <sz val="11"/>
        <rFont val="Calibri"/>
        <family val="2"/>
        <scheme val="minor"/>
      </rPr>
      <t>the form is complete.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</si>
</sst>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3"/>
      <color theme="1"/>
      <name val="Calibri"/>
      <family val="2"/>
      <scheme val="minor"/>
    </font>
    <font>
      <sz val="12"/>
      <color theme="1"/>
      <name val="Calibri"/>
      <family val="2"/>
      <scheme val="minor"/>
    </font>
    <font>
      <i/>
      <sz val="13"/>
      <color theme="1"/>
      <name val="Calibri"/>
      <family val="2"/>
      <scheme val="minor"/>
    </font>
    <font>
      <sz val="11"/>
      <name val="Calibri"/>
      <family val="2"/>
      <scheme val="minor"/>
    </font>
    <font>
      <sz val="12"/>
      <name val="Calibri"/>
      <family val="2"/>
      <scheme val="minor"/>
    </font>
    <font>
      <b/>
      <i/>
      <sz val="12"/>
      <name val="Calibri"/>
      <family val="2"/>
      <scheme val="minor"/>
    </font>
    <font>
      <i/>
      <sz val="11"/>
      <name val="Calibri"/>
      <family val="2"/>
      <scheme val="minor"/>
    </font>
    <font>
      <b/>
      <i/>
      <sz val="12"/>
      <color theme="1"/>
      <name val="Calibri"/>
      <family val="2"/>
      <scheme val="minor"/>
    </font>
    <font>
      <i/>
      <sz val="12"/>
      <name val="Calibri"/>
      <family val="2"/>
      <scheme val="minor"/>
    </font>
    <font>
      <b/>
      <sz val="11"/>
      <name val="Calibri"/>
      <family val="2"/>
      <scheme val="minor"/>
    </font>
    <font>
      <b/>
      <sz val="12"/>
      <color theme="1"/>
      <name val="Calibri"/>
      <family val="2"/>
      <scheme val="minor"/>
    </font>
    <font>
      <i/>
      <sz val="10"/>
      <name val="Arial Narrow"/>
      <family val="2"/>
    </font>
    <font>
      <b/>
      <sz val="14"/>
      <color theme="0"/>
      <name val="Calibri"/>
      <family val="2"/>
      <scheme val="minor"/>
    </font>
    <font>
      <b/>
      <sz val="12"/>
      <color rgb="FFC00000"/>
      <name val="Calibri"/>
      <family val="2"/>
      <scheme val="minor"/>
    </font>
    <font>
      <i/>
      <sz val="12"/>
      <color theme="1"/>
      <name val="Calibri"/>
      <family val="2"/>
      <scheme val="minor"/>
    </font>
    <font>
      <b/>
      <i/>
      <sz val="12"/>
      <color rgb="FFC00000"/>
      <name val="Calibri"/>
      <family val="2"/>
      <scheme val="minor"/>
    </font>
    <font>
      <b/>
      <sz val="12"/>
      <name val="Calibri"/>
      <family val="2"/>
      <scheme val="minor"/>
    </font>
    <font>
      <sz val="12"/>
      <color theme="0"/>
      <name val="Calibri"/>
      <family val="2"/>
      <scheme val="minor"/>
    </font>
    <font>
      <b/>
      <sz val="14"/>
      <color rgb="FF4E01BF"/>
      <name val="Calibri"/>
      <family val="2"/>
      <scheme val="minor"/>
    </font>
    <font>
      <b/>
      <sz val="14"/>
      <color rgb="FFC00000"/>
      <name val="Calibri"/>
      <family val="2"/>
      <scheme val="minor"/>
    </font>
    <font>
      <b/>
      <i/>
      <sz val="14"/>
      <color theme="0"/>
      <name val="Calibri"/>
      <family val="2"/>
      <scheme val="minor"/>
    </font>
    <font>
      <b/>
      <sz val="16"/>
      <color theme="0"/>
      <name val="Calibri"/>
      <family val="2"/>
      <scheme val="minor"/>
    </font>
    <font>
      <b/>
      <sz val="12"/>
      <color rgb="FF9933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rgb="FFE4E9EC"/>
        <bgColor indexed="64"/>
      </patternFill>
    </fill>
    <fill>
      <patternFill patternType="solid">
        <fgColor rgb="FF64D8CB"/>
        <bgColor indexed="64"/>
      </patternFill>
    </fill>
    <fill>
      <patternFill patternType="solid">
        <fgColor theme="0"/>
        <bgColor indexed="64"/>
      </patternFill>
    </fill>
    <fill>
      <patternFill patternType="solid">
        <fgColor rgb="FF26847A"/>
        <bgColor indexed="64"/>
      </patternFill>
    </fill>
    <fill>
      <patternFill patternType="solid">
        <fgColor rgb="FF006960"/>
        <bgColor indexed="64"/>
      </patternFill>
    </fill>
  </fills>
  <borders count="41">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thin">
        <color auto="1"/>
      </top>
      <bottom style="medium">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bottom/>
      <diagonal/>
    </border>
    <border>
      <left style="medium">
        <color auto="1"/>
      </left>
      <right/>
      <top/>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0" fillId="0" borderId="0" xfId="0" applyAlignment="1">
      <alignment vertical="center"/>
    </xf>
    <xf numFmtId="164" fontId="5" fillId="0" borderId="7" xfId="0" applyNumberFormat="1" applyFont="1" applyBorder="1" applyAlignment="1">
      <alignment horizontal="right" vertical="center" indent="1"/>
    </xf>
    <xf numFmtId="164" fontId="5" fillId="3" borderId="11" xfId="0" applyNumberFormat="1" applyFont="1" applyFill="1" applyBorder="1" applyAlignment="1">
      <alignment horizontal="right" vertical="center" indent="1"/>
    </xf>
    <xf numFmtId="0" fontId="8" fillId="0" borderId="12" xfId="0" applyFont="1" applyBorder="1" applyAlignment="1">
      <alignment horizontal="left" vertical="center" wrapText="1" indent="1"/>
    </xf>
    <xf numFmtId="164" fontId="5" fillId="0" borderId="13" xfId="0" applyNumberFormat="1" applyFont="1" applyBorder="1" applyAlignment="1">
      <alignment horizontal="right" vertical="center" indent="1"/>
    </xf>
    <xf numFmtId="39" fontId="5" fillId="0" borderId="0" xfId="1" applyNumberFormat="1" applyFont="1" applyBorder="1" applyAlignment="1" applyProtection="1">
      <alignment vertical="center"/>
    </xf>
    <xf numFmtId="0" fontId="0" fillId="0" borderId="0" xfId="0" applyAlignment="1">
      <alignment horizontal="center" vertical="center"/>
    </xf>
    <xf numFmtId="0" fontId="8" fillId="0" borderId="16" xfId="0" applyFont="1" applyBorder="1" applyAlignment="1">
      <alignment horizontal="left" vertical="center" wrapText="1" indent="1"/>
    </xf>
    <xf numFmtId="164" fontId="5" fillId="0" borderId="17" xfId="0" applyNumberFormat="1" applyFont="1" applyBorder="1" applyAlignment="1">
      <alignment horizontal="right" vertical="center" indent="1"/>
    </xf>
    <xf numFmtId="0" fontId="8" fillId="0" borderId="19" xfId="0" applyFont="1" applyBorder="1" applyAlignment="1">
      <alignment horizontal="left" vertical="center" wrapText="1" indent="1"/>
    </xf>
    <xf numFmtId="164" fontId="5" fillId="6" borderId="19" xfId="0" applyNumberFormat="1" applyFont="1" applyFill="1" applyBorder="1" applyAlignment="1">
      <alignment horizontal="right" vertical="center" indent="1"/>
    </xf>
    <xf numFmtId="164" fontId="5" fillId="3" borderId="21" xfId="0" applyNumberFormat="1" applyFont="1" applyFill="1" applyBorder="1" applyAlignment="1">
      <alignment horizontal="right" vertical="center" indent="1"/>
    </xf>
    <xf numFmtId="0" fontId="0" fillId="0" borderId="0" xfId="0" applyAlignment="1">
      <alignment horizontal="right" vertical="center" indent="1"/>
    </xf>
    <xf numFmtId="0" fontId="5" fillId="0" borderId="17" xfId="0" applyFont="1" applyBorder="1" applyAlignment="1">
      <alignment horizontal="left" vertical="center" wrapText="1" indent="1"/>
    </xf>
    <xf numFmtId="164" fontId="5" fillId="0" borderId="22" xfId="0" applyNumberFormat="1" applyFont="1" applyBorder="1" applyAlignment="1">
      <alignment horizontal="right" vertical="center" indent="1"/>
    </xf>
    <xf numFmtId="0" fontId="5" fillId="0" borderId="23" xfId="0" applyFont="1" applyBorder="1" applyAlignment="1">
      <alignment horizontal="left" vertical="center" wrapText="1" indent="1"/>
    </xf>
    <xf numFmtId="164" fontId="5" fillId="0" borderId="23" xfId="0" applyNumberFormat="1" applyFont="1" applyBorder="1" applyAlignment="1">
      <alignment horizontal="right" vertical="center" indent="1"/>
    </xf>
    <xf numFmtId="43" fontId="0" fillId="0" borderId="0" xfId="1" applyFont="1" applyAlignment="1">
      <alignment vertical="center"/>
    </xf>
    <xf numFmtId="164" fontId="5" fillId="3" borderId="6" xfId="0" applyNumberFormat="1" applyFont="1" applyFill="1" applyBorder="1" applyAlignment="1">
      <alignment horizontal="right" vertical="center" indent="1"/>
    </xf>
    <xf numFmtId="0" fontId="8" fillId="0" borderId="17" xfId="0" applyFont="1" applyBorder="1" applyAlignment="1">
      <alignment horizontal="left" vertical="center" wrapText="1" indent="1"/>
    </xf>
    <xf numFmtId="164" fontId="5" fillId="0" borderId="24" xfId="0" applyNumberFormat="1" applyFont="1" applyBorder="1" applyAlignment="1">
      <alignment horizontal="right" vertical="center" indent="1"/>
    </xf>
    <xf numFmtId="0" fontId="19" fillId="0" borderId="16" xfId="0" applyFont="1" applyBorder="1" applyAlignment="1">
      <alignment horizontal="right" vertical="center" wrapText="1" indent="1"/>
    </xf>
    <xf numFmtId="0" fontId="0" fillId="0" borderId="0" xfId="0" applyAlignment="1">
      <alignment horizontal="left" vertical="center" indent="1"/>
    </xf>
    <xf numFmtId="0" fontId="8" fillId="0" borderId="26" xfId="0" applyFont="1" applyBorder="1" applyAlignment="1">
      <alignment horizontal="left" vertical="center" wrapText="1" indent="1"/>
    </xf>
    <xf numFmtId="0" fontId="5" fillId="0" borderId="29" xfId="0" applyFont="1" applyBorder="1" applyAlignment="1">
      <alignment horizontal="left" vertical="center" wrapText="1" indent="1"/>
    </xf>
    <xf numFmtId="164" fontId="5" fillId="0" borderId="12" xfId="0" applyNumberFormat="1" applyFont="1" applyBorder="1" applyAlignment="1">
      <alignment horizontal="right" vertical="center" indent="1"/>
    </xf>
    <xf numFmtId="164" fontId="21" fillId="6" borderId="30" xfId="0" applyNumberFormat="1" applyFont="1" applyFill="1" applyBorder="1" applyAlignment="1">
      <alignment horizontal="right" vertical="center" indent="1"/>
    </xf>
    <xf numFmtId="0" fontId="19" fillId="0" borderId="20" xfId="0" applyFont="1" applyBorder="1" applyAlignment="1">
      <alignment horizontal="right" vertical="center" wrapText="1" indent="2"/>
    </xf>
    <xf numFmtId="164" fontId="5" fillId="0" borderId="21" xfId="0" applyNumberFormat="1" applyFont="1" applyBorder="1" applyAlignment="1">
      <alignment horizontal="right" vertical="center" indent="1"/>
    </xf>
    <xf numFmtId="0" fontId="5" fillId="0" borderId="34" xfId="0" applyFont="1" applyBorder="1" applyAlignment="1">
      <alignment horizontal="left" vertical="center" wrapText="1" indent="1"/>
    </xf>
    <xf numFmtId="164" fontId="8" fillId="0" borderId="17" xfId="0" applyNumberFormat="1" applyFont="1" applyBorder="1" applyAlignment="1">
      <alignment horizontal="right" vertical="center" indent="1"/>
    </xf>
    <xf numFmtId="0" fontId="5" fillId="0" borderId="32" xfId="0" applyFont="1" applyBorder="1" applyAlignment="1">
      <alignment horizontal="left" vertical="center" wrapText="1" indent="1"/>
    </xf>
    <xf numFmtId="0" fontId="5" fillId="0" borderId="36" xfId="0" applyFont="1" applyBorder="1" applyAlignment="1">
      <alignment horizontal="left" vertical="center" wrapText="1" indent="1"/>
    </xf>
    <xf numFmtId="164" fontId="21" fillId="6" borderId="21" xfId="0" applyNumberFormat="1" applyFont="1" applyFill="1" applyBorder="1" applyAlignment="1">
      <alignment horizontal="right" vertical="center" indent="1"/>
    </xf>
    <xf numFmtId="0" fontId="5" fillId="0" borderId="26" xfId="0" applyFont="1" applyBorder="1" applyAlignment="1">
      <alignment horizontal="left" vertical="center" wrapText="1" indent="1"/>
    </xf>
    <xf numFmtId="164" fontId="8" fillId="0" borderId="12" xfId="0" applyNumberFormat="1" applyFont="1" applyBorder="1" applyAlignment="1">
      <alignment horizontal="right" vertical="center" indent="1"/>
    </xf>
    <xf numFmtId="0" fontId="23" fillId="6" borderId="39"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0" xfId="0" applyFont="1" applyFill="1" applyBorder="1" applyAlignment="1">
      <alignment horizontal="center" vertical="center" wrapText="1"/>
    </xf>
    <xf numFmtId="164" fontId="5" fillId="6" borderId="30" xfId="0" applyNumberFormat="1" applyFont="1" applyFill="1" applyBorder="1" applyAlignment="1">
      <alignment horizontal="right" vertical="center" indent="1"/>
    </xf>
    <xf numFmtId="0" fontId="16" fillId="6" borderId="5"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16" xfId="0" applyFont="1" applyFill="1" applyBorder="1" applyAlignment="1">
      <alignment horizontal="center" vertical="center" wrapText="1"/>
    </xf>
    <xf numFmtId="0" fontId="25" fillId="7" borderId="20" xfId="0" applyFont="1" applyFill="1" applyBorder="1" applyAlignment="1">
      <alignment horizontal="center" vertical="center" wrapText="1"/>
    </xf>
    <xf numFmtId="39" fontId="8" fillId="0" borderId="10" xfId="1" applyNumberFormat="1" applyFont="1" applyFill="1" applyBorder="1" applyAlignment="1" applyProtection="1">
      <alignment horizontal="right" vertical="center" indent="2"/>
      <protection locked="0"/>
    </xf>
    <xf numFmtId="39" fontId="8" fillId="0" borderId="8" xfId="1" applyNumberFormat="1" applyFont="1" applyFill="1" applyBorder="1" applyAlignment="1" applyProtection="1">
      <alignment horizontal="right" vertical="center" indent="2"/>
      <protection locked="0"/>
    </xf>
    <xf numFmtId="0" fontId="8" fillId="0" borderId="33" xfId="0" applyFont="1" applyBorder="1" applyAlignment="1">
      <alignment horizontal="left" vertical="center" wrapText="1" indent="1"/>
    </xf>
    <xf numFmtId="0" fontId="8" fillId="0" borderId="32" xfId="0" applyFont="1" applyBorder="1" applyAlignment="1">
      <alignment horizontal="left" vertical="center" wrapText="1" indent="1"/>
    </xf>
    <xf numFmtId="0" fontId="8" fillId="0" borderId="31" xfId="0" applyFont="1" applyBorder="1" applyAlignment="1">
      <alignment horizontal="left" vertical="center" wrapText="1" indent="1"/>
    </xf>
    <xf numFmtId="39" fontId="5" fillId="4" borderId="3" xfId="1" applyNumberFormat="1" applyFont="1" applyFill="1" applyBorder="1" applyAlignment="1">
      <alignment horizontal="right" vertical="center" indent="2"/>
    </xf>
    <xf numFmtId="39" fontId="5" fillId="4" borderId="1" xfId="1" applyNumberFormat="1" applyFont="1" applyFill="1" applyBorder="1" applyAlignment="1">
      <alignment horizontal="right" vertical="center" indent="2"/>
    </xf>
    <xf numFmtId="39" fontId="5" fillId="0" borderId="38" xfId="1" applyNumberFormat="1" applyFont="1" applyBorder="1" applyAlignment="1" applyProtection="1">
      <alignment horizontal="right" vertical="center" indent="2"/>
      <protection locked="0"/>
    </xf>
    <xf numFmtId="39" fontId="5" fillId="0" borderId="37" xfId="1" applyNumberFormat="1" applyFont="1" applyBorder="1" applyAlignment="1" applyProtection="1">
      <alignment horizontal="right" vertical="center" indent="2"/>
      <protection locked="0"/>
    </xf>
    <xf numFmtId="0" fontId="22" fillId="6" borderId="11" xfId="0" applyFont="1" applyFill="1" applyBorder="1" applyAlignment="1">
      <alignment horizontal="center" vertical="center" wrapText="1"/>
    </xf>
    <xf numFmtId="0" fontId="0" fillId="6" borderId="34" xfId="0" applyFill="1" applyBorder="1" applyAlignment="1">
      <alignment horizontal="center" vertical="center" wrapText="1"/>
    </xf>
    <xf numFmtId="0" fontId="0" fillId="6" borderId="25" xfId="0" applyFill="1" applyBorder="1" applyAlignment="1">
      <alignment horizontal="center" vertical="center" wrapText="1"/>
    </xf>
    <xf numFmtId="0" fontId="7" fillId="0" borderId="10"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8"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31" xfId="0" applyFont="1" applyBorder="1" applyAlignment="1">
      <alignment horizontal="left" vertical="center" wrapText="1" indent="1"/>
    </xf>
    <xf numFmtId="0" fontId="5" fillId="4" borderId="21" xfId="0" applyFont="1" applyFill="1" applyBorder="1" applyAlignment="1">
      <alignment horizontal="right" vertical="center" wrapText="1" indent="2"/>
    </xf>
    <xf numFmtId="0" fontId="5" fillId="4" borderId="20" xfId="0" applyFont="1" applyFill="1" applyBorder="1" applyAlignment="1">
      <alignment horizontal="right" vertical="center" wrapText="1" indent="2"/>
    </xf>
    <xf numFmtId="0" fontId="0" fillId="0" borderId="10" xfId="0" applyBorder="1" applyAlignment="1">
      <alignment horizontal="left" vertical="center" wrapText="1" indent="1"/>
    </xf>
    <xf numFmtId="0" fontId="0" fillId="0" borderId="9" xfId="0" applyBorder="1" applyAlignment="1">
      <alignment horizontal="left" vertical="center" wrapText="1" indent="1"/>
    </xf>
    <xf numFmtId="0" fontId="0" fillId="0" borderId="8" xfId="0" applyBorder="1" applyAlignment="1">
      <alignment horizontal="left" vertical="center" wrapText="1" indent="1"/>
    </xf>
    <xf numFmtId="0" fontId="16" fillId="6" borderId="16" xfId="0" applyFont="1" applyFill="1" applyBorder="1" applyAlignment="1">
      <alignment horizontal="center" vertical="center" wrapText="1"/>
    </xf>
    <xf numFmtId="0" fontId="16" fillId="6" borderId="20" xfId="0" applyFont="1" applyFill="1" applyBorder="1" applyAlignment="1">
      <alignment horizontal="center" vertical="center" wrapText="1"/>
    </xf>
    <xf numFmtId="39" fontId="11" fillId="4" borderId="21" xfId="1" applyNumberFormat="1" applyFont="1" applyFill="1" applyBorder="1" applyAlignment="1">
      <alignment horizontal="right" vertical="center" wrapText="1" indent="2"/>
    </xf>
    <xf numFmtId="39" fontId="11" fillId="4" borderId="20" xfId="1" applyNumberFormat="1" applyFont="1" applyFill="1" applyBorder="1" applyAlignment="1">
      <alignment horizontal="right" vertical="center" wrapText="1" indent="2"/>
    </xf>
    <xf numFmtId="0" fontId="2" fillId="0" borderId="10"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8" xfId="0" applyFont="1" applyBorder="1" applyAlignment="1">
      <alignment horizontal="left" vertical="center" wrapText="1" indent="1"/>
    </xf>
    <xf numFmtId="0" fontId="0" fillId="0" borderId="30" xfId="0" applyBorder="1" applyAlignment="1">
      <alignment horizontal="left" vertical="center" wrapText="1" indent="1"/>
    </xf>
    <xf numFmtId="0" fontId="0" fillId="0" borderId="36" xfId="0" applyBorder="1" applyAlignment="1">
      <alignment horizontal="left" vertical="center" wrapText="1" indent="1"/>
    </xf>
    <xf numFmtId="0" fontId="0" fillId="0" borderId="35" xfId="0" applyBorder="1" applyAlignment="1">
      <alignment horizontal="left" vertical="center" wrapText="1" indent="1"/>
    </xf>
    <xf numFmtId="0" fontId="7" fillId="0" borderId="33"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31" xfId="0" applyFont="1" applyBorder="1" applyAlignment="1">
      <alignment horizontal="left" vertical="center" wrapText="1" indent="1"/>
    </xf>
    <xf numFmtId="0" fontId="0" fillId="0" borderId="33" xfId="0" applyBorder="1" applyAlignment="1">
      <alignment horizontal="left" vertical="center" wrapText="1" indent="1"/>
    </xf>
    <xf numFmtId="0" fontId="0" fillId="0" borderId="32" xfId="0" applyBorder="1" applyAlignment="1">
      <alignment horizontal="left" vertical="center" wrapText="1" indent="1"/>
    </xf>
    <xf numFmtId="0" fontId="0" fillId="0" borderId="31" xfId="0" applyBorder="1" applyAlignment="1">
      <alignment horizontal="left" vertical="center" wrapText="1" indent="1"/>
    </xf>
    <xf numFmtId="49" fontId="14" fillId="0" borderId="30" xfId="1" applyNumberFormat="1" applyFont="1" applyFill="1" applyBorder="1" applyAlignment="1" applyProtection="1">
      <alignment horizontal="center" vertical="center"/>
      <protection locked="0"/>
    </xf>
    <xf numFmtId="49" fontId="14" fillId="0" borderId="35" xfId="1" applyNumberFormat="1" applyFont="1" applyFill="1" applyBorder="1" applyAlignment="1" applyProtection="1">
      <alignment horizontal="center" vertical="center"/>
      <protection locked="0"/>
    </xf>
    <xf numFmtId="49" fontId="14" fillId="0" borderId="33" xfId="1" applyNumberFormat="1" applyFont="1" applyFill="1" applyBorder="1" applyAlignment="1" applyProtection="1">
      <alignment horizontal="center" vertical="center"/>
      <protection locked="0"/>
    </xf>
    <xf numFmtId="49" fontId="14" fillId="0" borderId="31" xfId="1" applyNumberFormat="1" applyFont="1" applyFill="1" applyBorder="1" applyAlignment="1" applyProtection="1">
      <alignment horizontal="center" vertical="center"/>
      <protection locked="0"/>
    </xf>
    <xf numFmtId="49" fontId="14" fillId="0" borderId="11" xfId="1" applyNumberFormat="1" applyFont="1" applyFill="1" applyBorder="1" applyAlignment="1" applyProtection="1">
      <alignment horizontal="center" vertical="center"/>
      <protection locked="0"/>
    </xf>
    <xf numFmtId="49" fontId="14" fillId="0" borderId="25" xfId="1" applyNumberFormat="1" applyFont="1" applyFill="1" applyBorder="1" applyAlignment="1" applyProtection="1">
      <alignment horizontal="center" vertical="center"/>
      <protection locked="0"/>
    </xf>
    <xf numFmtId="39" fontId="14" fillId="4" borderId="17" xfId="1" applyNumberFormat="1" applyFont="1" applyFill="1" applyBorder="1" applyAlignment="1">
      <alignment horizontal="right" vertical="center" wrapText="1" indent="2"/>
    </xf>
    <xf numFmtId="39" fontId="5" fillId="5" borderId="17" xfId="1" applyNumberFormat="1" applyFont="1" applyFill="1" applyBorder="1" applyAlignment="1" applyProtection="1">
      <alignment horizontal="right" vertical="center" indent="2"/>
      <protection locked="0"/>
    </xf>
    <xf numFmtId="49" fontId="14" fillId="0" borderId="6" xfId="1" applyNumberFormat="1" applyFont="1" applyFill="1" applyBorder="1" applyAlignment="1" applyProtection="1">
      <alignment horizontal="center" vertical="center"/>
      <protection locked="0"/>
    </xf>
    <xf numFmtId="49" fontId="14" fillId="0" borderId="4" xfId="1" applyNumberFormat="1" applyFont="1" applyFill="1" applyBorder="1" applyAlignment="1" applyProtection="1">
      <alignment horizontal="center" vertical="center"/>
      <protection locked="0"/>
    </xf>
    <xf numFmtId="39" fontId="5" fillId="0" borderId="28" xfId="1" applyNumberFormat="1" applyFont="1" applyBorder="1" applyAlignment="1" applyProtection="1">
      <alignment horizontal="right" vertical="center" indent="2"/>
      <protection locked="0"/>
    </xf>
    <xf numFmtId="39" fontId="5" fillId="0" borderId="27" xfId="1" applyNumberFormat="1" applyFont="1" applyBorder="1" applyAlignment="1" applyProtection="1">
      <alignment horizontal="right" vertical="center" indent="2"/>
      <protection locked="0"/>
    </xf>
    <xf numFmtId="39" fontId="5" fillId="4" borderId="11" xfId="1" applyNumberFormat="1" applyFont="1" applyFill="1" applyBorder="1" applyAlignment="1">
      <alignment horizontal="right" vertical="center" wrapText="1" indent="2"/>
    </xf>
    <xf numFmtId="39" fontId="5" fillId="4" borderId="25" xfId="1" applyNumberFormat="1" applyFont="1" applyFill="1" applyBorder="1" applyAlignment="1">
      <alignment horizontal="right" vertical="center" wrapText="1" indent="2"/>
    </xf>
    <xf numFmtId="0" fontId="17" fillId="3" borderId="16" xfId="0" applyFont="1" applyFill="1" applyBorder="1" applyAlignment="1">
      <alignment horizontal="center" vertical="center" wrapText="1"/>
    </xf>
    <xf numFmtId="0" fontId="17" fillId="3" borderId="20" xfId="0" applyFont="1" applyFill="1" applyBorder="1" applyAlignment="1">
      <alignment horizontal="center" vertical="center" wrapText="1"/>
    </xf>
    <xf numFmtId="39" fontId="11" fillId="4" borderId="15" xfId="1" applyNumberFormat="1" applyFont="1" applyFill="1" applyBorder="1" applyAlignment="1">
      <alignment horizontal="right" vertical="center" indent="2"/>
    </xf>
    <xf numFmtId="39" fontId="11" fillId="4" borderId="14" xfId="1" applyNumberFormat="1" applyFont="1" applyFill="1" applyBorder="1" applyAlignment="1">
      <alignment horizontal="right" vertical="center" indent="2"/>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39" fontId="5" fillId="0" borderId="3" xfId="1" applyNumberFormat="1" applyFont="1" applyFill="1" applyBorder="1" applyAlignment="1" applyProtection="1">
      <alignment horizontal="right" vertical="center" indent="2"/>
      <protection locked="0"/>
    </xf>
    <xf numFmtId="39" fontId="5" fillId="0" borderId="1" xfId="1" applyNumberFormat="1" applyFont="1" applyFill="1" applyBorder="1" applyAlignment="1" applyProtection="1">
      <alignment horizontal="right" vertical="center" indent="2"/>
      <protection locked="0"/>
    </xf>
    <xf numFmtId="49" fontId="14" fillId="5" borderId="19" xfId="1" applyNumberFormat="1" applyFont="1" applyFill="1" applyBorder="1" applyAlignment="1" applyProtection="1">
      <alignment horizontal="center" vertical="center"/>
      <protection locked="0"/>
    </xf>
    <xf numFmtId="49" fontId="14" fillId="5" borderId="18" xfId="1" applyNumberFormat="1" applyFont="1" applyFill="1" applyBorder="1" applyAlignment="1" applyProtection="1">
      <alignment horizontal="center" vertical="center"/>
      <protection locked="0"/>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0" fillId="0" borderId="3" xfId="0" applyBorder="1" applyAlignment="1">
      <alignment horizontal="left" vertical="center" wrapText="1"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xf>
    <xf numFmtId="0" fontId="5" fillId="3" borderId="16" xfId="0" applyFont="1" applyFill="1" applyBorder="1" applyAlignment="1">
      <alignment horizontal="center" vertical="center" wrapText="1"/>
    </xf>
    <xf numFmtId="0" fontId="5" fillId="3" borderId="20" xfId="0" applyFont="1" applyFill="1" applyBorder="1" applyAlignment="1">
      <alignment horizontal="center" vertical="center" wrapText="1"/>
    </xf>
  </cellXfs>
  <cellStyles count="2">
    <cellStyle name="Comma" xfId="1" builtinId="3"/>
    <cellStyle name="Normal" xfId="0" builtinId="0"/>
  </cellStyles>
  <dxfs count="39">
    <dxf>
      <font>
        <color auto="1"/>
      </font>
      <fill>
        <patternFill>
          <bgColor rgb="FFE4E9EC"/>
        </patternFill>
      </fill>
    </dxf>
    <dxf>
      <font>
        <b/>
        <i/>
        <color rgb="FFC00000"/>
      </font>
      <fill>
        <patternFill>
          <bgColor rgb="FF26847A"/>
        </patternFill>
      </fill>
    </dxf>
    <dxf>
      <font>
        <color auto="1"/>
      </font>
      <fill>
        <patternFill>
          <bgColor rgb="FFE4E9EC"/>
        </patternFill>
      </fill>
    </dxf>
    <dxf>
      <font>
        <color auto="1"/>
      </font>
      <fill>
        <patternFill>
          <bgColor rgb="FFE4E9EC"/>
        </patternFill>
      </fill>
    </dxf>
    <dxf>
      <font>
        <b val="0"/>
        <i/>
        <color theme="1"/>
      </font>
    </dxf>
    <dxf>
      <font>
        <color auto="1"/>
      </font>
      <fill>
        <patternFill>
          <bgColor rgb="FFE4E9EC"/>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color auto="1"/>
      </font>
      <fill>
        <patternFill>
          <bgColor rgb="FFE4E9EC"/>
        </patternFill>
      </fill>
    </dxf>
    <dxf>
      <font>
        <color auto="1"/>
      </font>
      <fill>
        <patternFill>
          <bgColor rgb="FFE4E9EC"/>
        </patternFill>
      </fill>
    </dxf>
    <dxf>
      <font>
        <b/>
        <i/>
        <color rgb="FFC00000"/>
      </font>
      <fill>
        <patternFill>
          <bgColor rgb="FF64D8CB"/>
        </patternFill>
      </fill>
    </dxf>
    <dxf>
      <font>
        <color auto="1"/>
      </font>
      <fill>
        <patternFill patternType="none">
          <bgColor auto="1"/>
        </patternFill>
      </fill>
    </dxf>
    <dxf>
      <font>
        <color auto="1"/>
      </font>
      <fill>
        <patternFill>
          <bgColor rgb="FFE4E9EC"/>
        </patternFill>
      </fill>
    </dxf>
    <dxf>
      <font>
        <color auto="1"/>
      </font>
      <fill>
        <patternFill>
          <bgColor rgb="FFE4E9EC"/>
        </patternFill>
      </fill>
    </dxf>
    <dxf>
      <font>
        <color auto="1"/>
      </font>
      <fill>
        <patternFill>
          <bgColor rgb="FFE4E9EC"/>
        </patternFill>
      </fill>
    </dxf>
    <dxf>
      <font>
        <color auto="1"/>
      </font>
      <fill>
        <patternFill patternType="none">
          <bgColor auto="1"/>
        </patternFill>
      </fill>
    </dxf>
    <dxf>
      <font>
        <b/>
        <i/>
        <color rgb="FFC00000"/>
      </font>
      <fill>
        <patternFill>
          <bgColor rgb="FF64D8CB"/>
        </patternFill>
      </fill>
    </dxf>
    <dxf>
      <font>
        <b/>
        <i/>
        <color rgb="FFC00000"/>
      </font>
      <fill>
        <patternFill>
          <bgColor rgb="FF64D8CB"/>
        </patternFill>
      </fill>
    </dxf>
    <dxf>
      <font>
        <strike/>
      </font>
    </dxf>
    <dxf>
      <font>
        <b val="0"/>
        <i/>
        <color theme="1"/>
      </font>
      <fill>
        <patternFill>
          <bgColor rgb="FFE4E9EC"/>
        </patternFill>
      </fill>
    </dxf>
    <dxf>
      <font>
        <color auto="1"/>
      </font>
      <fill>
        <patternFill>
          <bgColor rgb="FFE4E9EC"/>
        </patternFill>
      </fill>
    </dxf>
    <dxf>
      <font>
        <b/>
        <i/>
        <color rgb="FFC00000"/>
      </font>
      <fill>
        <patternFill>
          <bgColor rgb="FF64D8CB"/>
        </patternFill>
      </fill>
    </dxf>
    <dxf>
      <font>
        <b/>
        <i val="0"/>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fill>
        <patternFill>
          <bgColor rgb="FF64D8CB"/>
        </patternFill>
      </fill>
    </dxf>
    <dxf>
      <font>
        <b/>
        <i/>
        <color rgb="FFC00000"/>
      </font>
    </dxf>
    <dxf>
      <font>
        <b/>
        <i/>
        <color rgb="FFC00000"/>
      </font>
      <fill>
        <patternFill>
          <bgColor rgb="FF64D8CB"/>
        </patternFill>
      </fill>
    </dxf>
    <dxf>
      <font>
        <b/>
        <i val="0"/>
        <color auto="1"/>
      </font>
      <fill>
        <patternFill>
          <bgColor rgb="FFE4E9EC"/>
        </patternFill>
      </fill>
    </dxf>
    <dxf>
      <font>
        <color auto="1"/>
      </font>
      <fill>
        <patternFill>
          <bgColor rgb="FFE4E9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31</xdr:row>
          <xdr:rowOff>19050</xdr:rowOff>
        </xdr:from>
        <xdr:to>
          <xdr:col>4</xdr:col>
          <xdr:colOff>0</xdr:colOff>
          <xdr:row>32</xdr:row>
          <xdr:rowOff>0</xdr:rowOff>
        </xdr:to>
        <xdr:sp macro="" textlink="">
          <xdr:nvSpPr>
            <xdr:cNvPr id="1025" name="Button 1" descr="CLEAR FORM"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993300"/>
                  </a:solidFill>
                  <a:latin typeface="Calibri"/>
                  <a:cs typeface="Calibri"/>
                </a:rPr>
                <a:t>CLEAR FORM</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arriga\AppData\Local\Temp\Temp1_Maintenance%20of%20Effort%20(MOE)%20Reduction%20Eligibility%20Worksheets.zip\Maintenance%20of%20Effort%20(MOE)%20Reduction%20Eligibility%20Worksheets\MOE%20Reduction%20Calculation%20LE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Worksheet"/>
      <sheetName val="MOE Reduction Calculation LEA"/>
    </sheetNames>
    <definedNames>
      <definedName name="ClearForm"/>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49204-13A3-42EC-A039-FE8949969C4C}">
  <dimension ref="A1:W33"/>
  <sheetViews>
    <sheetView tabSelected="1" workbookViewId="0">
      <selection activeCell="B4" sqref="B4"/>
    </sheetView>
  </sheetViews>
  <sheetFormatPr defaultColWidth="0" defaultRowHeight="15" zeroHeight="1" x14ac:dyDescent="0.25"/>
  <cols>
    <col min="1" max="1" width="7.42578125" style="1" customWidth="1"/>
    <col min="2" max="2" width="75.42578125" customWidth="1"/>
    <col min="3" max="3" width="16.28515625" customWidth="1"/>
    <col min="4" max="4" width="18" customWidth="1"/>
    <col min="5" max="5" width="2.42578125" customWidth="1"/>
    <col min="6" max="6" width="9.28515625" hidden="1"/>
    <col min="7" max="7" width="30.42578125" hidden="1"/>
    <col min="8" max="8" width="9.28515625" hidden="1"/>
    <col min="9" max="9" width="30.42578125" hidden="1"/>
    <col min="10" max="11" width="9.28515625" hidden="1"/>
    <col min="12" max="22" width="9.28515625" customWidth="1"/>
    <col min="23" max="23" width="2.42578125" customWidth="1"/>
    <col min="24" max="16384" width="9.28515625" hidden="1"/>
  </cols>
  <sheetData>
    <row r="1" spans="1:22" ht="15.75" thickBot="1" x14ac:dyDescent="0.3"/>
    <row r="2" spans="1:22" ht="21.75" thickBot="1" x14ac:dyDescent="0.3">
      <c r="A2" s="43" t="s">
        <v>38</v>
      </c>
      <c r="B2" s="44"/>
      <c r="C2" s="44"/>
      <c r="D2" s="45"/>
      <c r="L2" s="43" t="s">
        <v>37</v>
      </c>
      <c r="M2" s="44"/>
      <c r="N2" s="44"/>
      <c r="O2" s="44"/>
      <c r="P2" s="44"/>
      <c r="Q2" s="44"/>
      <c r="R2" s="44"/>
      <c r="S2" s="44"/>
      <c r="T2" s="44"/>
      <c r="U2" s="44"/>
      <c r="V2" s="45"/>
    </row>
    <row r="3" spans="1:22" ht="19.5" thickBot="1" x14ac:dyDescent="0.3">
      <c r="A3" s="40"/>
      <c r="B3" s="41" t="s">
        <v>36</v>
      </c>
      <c r="C3" s="41"/>
      <c r="D3" s="42"/>
      <c r="L3" s="39"/>
      <c r="M3" s="38"/>
      <c r="N3" s="38"/>
      <c r="O3" s="38"/>
      <c r="P3" s="38"/>
      <c r="Q3" s="38"/>
      <c r="R3" s="38"/>
      <c r="S3" s="38"/>
      <c r="T3" s="38"/>
      <c r="U3" s="38"/>
      <c r="V3" s="37"/>
    </row>
    <row r="4" spans="1:22" ht="40.5" customHeight="1" thickBot="1" x14ac:dyDescent="0.3">
      <c r="A4" s="36">
        <v>1</v>
      </c>
      <c r="B4" s="25" t="s">
        <v>39</v>
      </c>
      <c r="C4" s="53">
        <v>0</v>
      </c>
      <c r="D4" s="54"/>
      <c r="F4" s="7"/>
      <c r="J4" s="7"/>
      <c r="L4" s="61" t="s">
        <v>50</v>
      </c>
      <c r="M4" s="62"/>
      <c r="N4" s="62"/>
      <c r="O4" s="62"/>
      <c r="P4" s="62"/>
      <c r="Q4" s="62"/>
      <c r="R4" s="62"/>
      <c r="S4" s="62"/>
      <c r="T4" s="62"/>
      <c r="U4" s="62"/>
      <c r="V4" s="63"/>
    </row>
    <row r="5" spans="1:22" ht="32.25" thickBot="1" x14ac:dyDescent="0.3">
      <c r="A5" s="31">
        <v>2</v>
      </c>
      <c r="B5" s="32" t="str">
        <f>IF(C2="","Enter the LEA’s Section 611 allocation for the FFY immediately preceding the FFY reported on Line 1.",IF(C2="Not Eligible for MOE Reduction","If the LEA/ESA is Not Eligible for MOE Reduction, leave this row blank.","Enter the amount of the LEA’s/ESA's B3 Section 611 allocation for the school year immediately preceding the school year reported on Line 1."))</f>
        <v>Enter the LEA’s Section 611 allocation for the FFY immediately preceding the FFY reported on Line 1.</v>
      </c>
      <c r="C5" s="46">
        <v>0</v>
      </c>
      <c r="D5" s="47"/>
      <c r="F5" t="s">
        <v>35</v>
      </c>
      <c r="I5" s="23" t="str">
        <f>IF($K9&lt;1,G9,G11)</f>
        <v>Eligible for MOE reduction</v>
      </c>
      <c r="J5" s="1"/>
      <c r="L5" s="48" t="s">
        <v>51</v>
      </c>
      <c r="M5" s="49"/>
      <c r="N5" s="49"/>
      <c r="O5" s="49"/>
      <c r="P5" s="49"/>
      <c r="Q5" s="49"/>
      <c r="R5" s="49"/>
      <c r="S5" s="49"/>
      <c r="T5" s="49"/>
      <c r="U5" s="49"/>
      <c r="V5" s="50"/>
    </row>
    <row r="6" spans="1:22" ht="32.25" thickBot="1" x14ac:dyDescent="0.3">
      <c r="A6" s="31">
        <v>3</v>
      </c>
      <c r="B6" s="35" t="s">
        <v>34</v>
      </c>
      <c r="C6" s="51">
        <f>IF(C4="","",IF(C5="","",IF(C4-C5&lt;0,0,(ROUND(C4-C5,2)))))</f>
        <v>0</v>
      </c>
      <c r="D6" s="52"/>
      <c r="L6" s="48" t="s">
        <v>33</v>
      </c>
      <c r="M6" s="49"/>
      <c r="N6" s="49"/>
      <c r="O6" s="49"/>
      <c r="P6" s="49"/>
      <c r="Q6" s="49"/>
      <c r="R6" s="49"/>
      <c r="S6" s="49"/>
      <c r="T6" s="49"/>
      <c r="U6" s="49"/>
      <c r="V6" s="50"/>
    </row>
    <row r="7" spans="1:22" ht="113.25" customHeight="1" thickBot="1" x14ac:dyDescent="0.3">
      <c r="A7" s="31">
        <v>4</v>
      </c>
      <c r="B7" s="22" t="s">
        <v>32</v>
      </c>
      <c r="C7" s="71" t="str">
        <f>IF(C4="","",IF(C5="","",IF(C4+C5=0,"",IF(C6&lt;1, "MOE Reduction Not Available",(ROUND(C6*0.5,2))))))</f>
        <v/>
      </c>
      <c r="D7" s="72"/>
      <c r="G7" s="23" t="s">
        <v>31</v>
      </c>
      <c r="L7" s="48" t="s">
        <v>30</v>
      </c>
      <c r="M7" s="49"/>
      <c r="N7" s="49"/>
      <c r="O7" s="49"/>
      <c r="P7" s="49"/>
      <c r="Q7" s="49"/>
      <c r="R7" s="49"/>
      <c r="S7" s="49"/>
      <c r="T7" s="49"/>
      <c r="U7" s="49"/>
      <c r="V7" s="50"/>
    </row>
    <row r="8" spans="1:22" ht="19.5" thickBot="1" x14ac:dyDescent="0.3">
      <c r="A8" s="34"/>
      <c r="B8" s="69" t="str">
        <f>IF(C6&gt;0,"Determine eligibility for MOE reduction","MOE reduction NOT available - Proceed to Line 8" )</f>
        <v>MOE reduction NOT available - Proceed to Line 8</v>
      </c>
      <c r="C8" s="69"/>
      <c r="D8" s="70"/>
      <c r="L8" s="55"/>
      <c r="M8" s="56"/>
      <c r="N8" s="56"/>
      <c r="O8" s="56"/>
      <c r="P8" s="56"/>
      <c r="Q8" s="56"/>
      <c r="R8" s="56"/>
      <c r="S8" s="56"/>
      <c r="T8" s="56"/>
      <c r="U8" s="56"/>
      <c r="V8" s="57"/>
    </row>
    <row r="9" spans="1:22" ht="72" customHeight="1" thickBot="1" x14ac:dyDescent="0.3">
      <c r="A9" s="31">
        <v>5</v>
      </c>
      <c r="B9" s="33" t="s">
        <v>40</v>
      </c>
      <c r="C9" s="85" t="s">
        <v>5</v>
      </c>
      <c r="D9" s="86"/>
      <c r="F9" s="7" t="str">
        <f>IF(C6="","",IF(C6&gt;0,"Yes",""))</f>
        <v/>
      </c>
      <c r="G9" s="23" t="s">
        <v>29</v>
      </c>
      <c r="I9" s="1" t="s">
        <v>28</v>
      </c>
      <c r="J9" s="7">
        <f>IF(C9="No",1,IF(C9="Yes",0.25,0))</f>
        <v>0.25</v>
      </c>
      <c r="K9" s="7">
        <f>SUM(J9:J11)</f>
        <v>0.75</v>
      </c>
      <c r="L9" s="76" t="s">
        <v>52</v>
      </c>
      <c r="M9" s="77"/>
      <c r="N9" s="77"/>
      <c r="O9" s="77"/>
      <c r="P9" s="77"/>
      <c r="Q9" s="77"/>
      <c r="R9" s="77"/>
      <c r="S9" s="77"/>
      <c r="T9" s="77"/>
      <c r="U9" s="77"/>
      <c r="V9" s="78"/>
    </row>
    <row r="10" spans="1:22" ht="85.5" customHeight="1" thickBot="1" x14ac:dyDescent="0.3">
      <c r="A10" s="31">
        <v>6</v>
      </c>
      <c r="B10" s="32" t="s">
        <v>53</v>
      </c>
      <c r="C10" s="87" t="s">
        <v>5</v>
      </c>
      <c r="D10" s="88"/>
      <c r="F10" s="7" t="str">
        <f>IF(C6="","",IF(C6&gt;0,"No",""))</f>
        <v/>
      </c>
      <c r="G10" s="23" t="s">
        <v>27</v>
      </c>
      <c r="I10" s="1" t="s">
        <v>26</v>
      </c>
      <c r="J10" s="7">
        <f>IF(C10="No",1,IF(C10="Yes",0.25,0))</f>
        <v>0.25</v>
      </c>
      <c r="K10" s="7"/>
      <c r="L10" s="79" t="s">
        <v>41</v>
      </c>
      <c r="M10" s="80"/>
      <c r="N10" s="80"/>
      <c r="O10" s="80"/>
      <c r="P10" s="80"/>
      <c r="Q10" s="80"/>
      <c r="R10" s="80"/>
      <c r="S10" s="80"/>
      <c r="T10" s="80"/>
      <c r="U10" s="80"/>
      <c r="V10" s="81"/>
    </row>
    <row r="11" spans="1:22" ht="108" customHeight="1" thickBot="1" x14ac:dyDescent="0.3">
      <c r="A11" s="31">
        <v>7</v>
      </c>
      <c r="B11" s="30" t="s">
        <v>54</v>
      </c>
      <c r="C11" s="89" t="s">
        <v>3</v>
      </c>
      <c r="D11" s="90"/>
      <c r="F11" s="7"/>
      <c r="G11" s="23" t="s">
        <v>25</v>
      </c>
      <c r="J11" s="7">
        <f>IF(C11="Yes",1,IF(C11="No",0.25,0))</f>
        <v>0.25</v>
      </c>
      <c r="K11" s="7"/>
      <c r="L11" s="82" t="s">
        <v>42</v>
      </c>
      <c r="M11" s="83"/>
      <c r="N11" s="83"/>
      <c r="O11" s="83"/>
      <c r="P11" s="83"/>
      <c r="Q11" s="83"/>
      <c r="R11" s="83"/>
      <c r="S11" s="83"/>
      <c r="T11" s="83"/>
      <c r="U11" s="83"/>
      <c r="V11" s="84"/>
    </row>
    <row r="12" spans="1:22" ht="69.75" customHeight="1" thickBot="1" x14ac:dyDescent="0.3">
      <c r="A12" s="29"/>
      <c r="B12" s="28" t="s">
        <v>24</v>
      </c>
      <c r="C12" s="64" t="str">
        <f>IF(C11="Yes","LEA/ESA Not Eligible for 
MOE reduction.",IF(C6=0,"",IF(C9="No",G12,IF(C10="No",G12,IF(C9="","",IF(C10="","",IF(C11="","",IF($K$9=0,"",IF(K9&lt;1,I9,G12)))))))))</f>
        <v/>
      </c>
      <c r="D12" s="65"/>
      <c r="F12" s="7"/>
      <c r="G12" s="23" t="s">
        <v>23</v>
      </c>
      <c r="J12" s="7"/>
      <c r="K12" s="7"/>
      <c r="L12" s="66" t="s">
        <v>22</v>
      </c>
      <c r="M12" s="67"/>
      <c r="N12" s="67"/>
      <c r="O12" s="67"/>
      <c r="P12" s="67"/>
      <c r="Q12" s="67"/>
      <c r="R12" s="67"/>
      <c r="S12" s="67"/>
      <c r="T12" s="67"/>
      <c r="U12" s="67"/>
      <c r="V12" s="68"/>
    </row>
    <row r="13" spans="1:22" ht="32.25" customHeight="1" thickBot="1" x14ac:dyDescent="0.3">
      <c r="A13" s="27"/>
      <c r="B13" s="69" t="str">
        <f>IF(C11="Yes","STOP - Do Not Complete Form.  
LEA is NOT Eligible for MOE reduction due to identification of significant disproportionality and MUST reserve 15% of it's IDEA Funds for CEIS.","Calculate the maximum amount available to reserve for CEIS.")</f>
        <v>Calculate the maximum amount available to reserve for CEIS.</v>
      </c>
      <c r="C13" s="69"/>
      <c r="D13" s="70"/>
      <c r="G13" s="23" t="s">
        <v>21</v>
      </c>
      <c r="L13" s="73" t="s">
        <v>20</v>
      </c>
      <c r="M13" s="74"/>
      <c r="N13" s="74"/>
      <c r="O13" s="74"/>
      <c r="P13" s="74"/>
      <c r="Q13" s="74"/>
      <c r="R13" s="74"/>
      <c r="S13" s="74"/>
      <c r="T13" s="74"/>
      <c r="U13" s="74"/>
      <c r="V13" s="75"/>
    </row>
    <row r="14" spans="1:22" ht="44.25" customHeight="1" thickBot="1" x14ac:dyDescent="0.3">
      <c r="A14" s="26">
        <v>8</v>
      </c>
      <c r="B14" s="25" t="s">
        <v>43</v>
      </c>
      <c r="C14" s="95">
        <v>0</v>
      </c>
      <c r="D14" s="96"/>
      <c r="L14" s="58" t="s">
        <v>55</v>
      </c>
      <c r="M14" s="59"/>
      <c r="N14" s="59"/>
      <c r="O14" s="59"/>
      <c r="P14" s="59"/>
      <c r="Q14" s="59"/>
      <c r="R14" s="59"/>
      <c r="S14" s="59"/>
      <c r="T14" s="59"/>
      <c r="U14" s="59"/>
      <c r="V14" s="60"/>
    </row>
    <row r="15" spans="1:22" ht="77.25" customHeight="1" thickBot="1" x14ac:dyDescent="0.3">
      <c r="A15" s="9">
        <v>9</v>
      </c>
      <c r="B15" s="24" t="s">
        <v>44</v>
      </c>
      <c r="C15" s="97" t="str">
        <f>IF(C4+C14=0,"",IF(C14="",G15,(ROUND(C4+C14,2))))</f>
        <v/>
      </c>
      <c r="D15" s="98"/>
      <c r="G15" s="23" t="s">
        <v>19</v>
      </c>
      <c r="L15" s="58" t="s">
        <v>18</v>
      </c>
      <c r="M15" s="59"/>
      <c r="N15" s="59"/>
      <c r="O15" s="59"/>
      <c r="P15" s="59"/>
      <c r="Q15" s="59"/>
      <c r="R15" s="59"/>
      <c r="S15" s="59"/>
      <c r="T15" s="59"/>
      <c r="U15" s="59"/>
      <c r="V15" s="60"/>
    </row>
    <row r="16" spans="1:22" ht="75.75" customHeight="1" thickBot="1" x14ac:dyDescent="0.3">
      <c r="A16" s="9">
        <v>10</v>
      </c>
      <c r="B16" s="22" t="s">
        <v>17</v>
      </c>
      <c r="C16" s="101" t="str">
        <f>IF(C15="","",IF(C4+C14=0,"",IF(C15=G15,"",(ROUND(C15*0.15,2)))))</f>
        <v/>
      </c>
      <c r="D16" s="102"/>
      <c r="I16" s="6" t="str">
        <f>IF(C16&lt;C7,C16,C7)</f>
        <v/>
      </c>
      <c r="J16" s="6"/>
      <c r="L16" s="58" t="s">
        <v>16</v>
      </c>
      <c r="M16" s="59"/>
      <c r="N16" s="59"/>
      <c r="O16" s="59"/>
      <c r="P16" s="59"/>
      <c r="Q16" s="59"/>
      <c r="R16" s="59"/>
      <c r="S16" s="59"/>
      <c r="T16" s="59"/>
      <c r="U16" s="59"/>
      <c r="V16" s="60"/>
    </row>
    <row r="17" spans="1:22" ht="81" customHeight="1" thickBot="1" x14ac:dyDescent="0.3">
      <c r="A17" s="21">
        <v>11</v>
      </c>
      <c r="B17" s="20" t="s">
        <v>56</v>
      </c>
      <c r="C17" s="93" t="s">
        <v>3</v>
      </c>
      <c r="D17" s="94"/>
      <c r="J17" s="7">
        <f>IF(C17="Yes",1,IF(C17="No",0.25,0))</f>
        <v>0.25</v>
      </c>
      <c r="L17" s="58" t="s">
        <v>15</v>
      </c>
      <c r="M17" s="59"/>
      <c r="N17" s="59"/>
      <c r="O17" s="59"/>
      <c r="P17" s="59"/>
      <c r="Q17" s="59"/>
      <c r="R17" s="59"/>
      <c r="S17" s="59"/>
      <c r="T17" s="59"/>
      <c r="U17" s="59"/>
      <c r="V17" s="60"/>
    </row>
    <row r="18" spans="1:22" ht="39.75" customHeight="1" thickBot="1" x14ac:dyDescent="0.3">
      <c r="A18" s="12"/>
      <c r="B18" s="99" t="str">
        <f>IF(C6=0,"Proceed to Line 17.",IF(C17="","",IF(C17="No","Proceed to Line 17.",IF(C12=G12,G18,"Proceed to Line 13."))))</f>
        <v>Proceed to Line 17.</v>
      </c>
      <c r="C18" s="99"/>
      <c r="D18" s="100"/>
      <c r="G18" s="117" t="s">
        <v>14</v>
      </c>
      <c r="H18" s="117"/>
      <c r="I18" s="117"/>
      <c r="J18" s="7"/>
      <c r="L18" s="66" t="s">
        <v>13</v>
      </c>
      <c r="M18" s="67"/>
      <c r="N18" s="67"/>
      <c r="O18" s="67"/>
      <c r="P18" s="67"/>
      <c r="Q18" s="67"/>
      <c r="R18" s="67"/>
      <c r="S18" s="67"/>
      <c r="T18" s="67"/>
      <c r="U18" s="67"/>
      <c r="V18" s="68"/>
    </row>
    <row r="19" spans="1:22" ht="87" customHeight="1" thickBot="1" x14ac:dyDescent="0.3">
      <c r="A19" s="19"/>
      <c r="B19" s="118" t="str">
        <f>IF(C17="","",IF(C6="","",IF(C6=0,"Lines 12 through 16 below are not applicable because these lines are specific to LEAs using 
BOTH MOE reduction AND voluntarily reserving funds to implement CEIS. This LEA/ESA has no MOE reduction available on Line 3.",IF(B18="Proceed to Line 17.","Lines 12 through 16 below are not applicable because these lines are specific to LEAs/ESAs using 
BOTH MOE reduction AND voluntarily reserving funds to implement CEIS.",IF(C16&gt;C7,"The LEA/ESA indicated on Line 11 that it plans to use both MOE reduction 
and to voluntarily reserve funds to implement CEIS. 
The total combined amount of MOE reduction and voluntarily reserved CEIS funds must 
NOT exceed the amount in Line 4.","The LEA/ESA indicated on Line 11 that it plans to use both MOE reduction 
and to voluntarily reserve funds to implement CEIS. 
The total combined amount of MOE reduction and voluntarily reserved CEIS funds must 
NOT exceed the amount in Line 10.")))))</f>
        <v>Lines 12 through 16 below are not applicable because these lines are specific to LEAs using 
BOTH MOE reduction AND voluntarily reserving funds to implement CEIS. This LEA/ESA has no MOE reduction available on Line 3.</v>
      </c>
      <c r="C19" s="118"/>
      <c r="D19" s="119"/>
      <c r="L19" s="58" t="s">
        <v>57</v>
      </c>
      <c r="M19" s="67"/>
      <c r="N19" s="67"/>
      <c r="O19" s="67"/>
      <c r="P19" s="67"/>
      <c r="Q19" s="67"/>
      <c r="R19" s="67"/>
      <c r="S19" s="67"/>
      <c r="T19" s="67"/>
      <c r="U19" s="67"/>
      <c r="V19" s="68"/>
    </row>
    <row r="20" spans="1:22" ht="32.25" thickBot="1" x14ac:dyDescent="0.3">
      <c r="A20" s="9">
        <v>12</v>
      </c>
      <c r="B20" s="14" t="s">
        <v>12</v>
      </c>
      <c r="C20" s="91" t="str">
        <f>IF(C17="","",IF(C12="","",IF(C12=G12,G20,IF(C17=F10,0,I20))))</f>
        <v/>
      </c>
      <c r="D20" s="91"/>
      <c r="G20" s="7" t="s">
        <v>11</v>
      </c>
      <c r="I20" s="18" t="str">
        <f>IF(C7&lt;C16,C7,C16)</f>
        <v/>
      </c>
      <c r="L20" s="58" t="s">
        <v>58</v>
      </c>
      <c r="M20" s="67"/>
      <c r="N20" s="67"/>
      <c r="O20" s="67"/>
      <c r="P20" s="67"/>
      <c r="Q20" s="67"/>
      <c r="R20" s="67"/>
      <c r="S20" s="67"/>
      <c r="T20" s="67"/>
      <c r="U20" s="67"/>
      <c r="V20" s="68"/>
    </row>
    <row r="21" spans="1:22" ht="62.25" customHeight="1" thickBot="1" x14ac:dyDescent="0.3">
      <c r="A21" s="17">
        <v>13</v>
      </c>
      <c r="B21" s="16" t="s">
        <v>10</v>
      </c>
      <c r="C21" s="92">
        <v>0</v>
      </c>
      <c r="D21" s="92"/>
      <c r="G21" s="13">
        <f>IF(C21="",0,IF(C21=0,0,IF(C21&gt;C20,11,1)))</f>
        <v>0</v>
      </c>
      <c r="L21" s="66" t="s">
        <v>9</v>
      </c>
      <c r="M21" s="67"/>
      <c r="N21" s="67"/>
      <c r="O21" s="67"/>
      <c r="P21" s="67"/>
      <c r="Q21" s="67"/>
      <c r="R21" s="67"/>
      <c r="S21" s="67"/>
      <c r="T21" s="67"/>
      <c r="U21" s="67"/>
      <c r="V21" s="68"/>
    </row>
    <row r="22" spans="1:22" ht="69" customHeight="1" thickBot="1" x14ac:dyDescent="0.3">
      <c r="A22" s="9">
        <v>14</v>
      </c>
      <c r="B22" s="14" t="s">
        <v>45</v>
      </c>
      <c r="C22" s="91" t="e">
        <f>IF(C17="","",IF(C20=G20,G20,IF(C17=F10,0,IF(C21="","",IF(C20="Not elgible for MOE Reduction",C16,IF(C20-C21&lt;0,0,(ROUND(C20-C21,2))))))))</f>
        <v>#VALUE!</v>
      </c>
      <c r="D22" s="91"/>
      <c r="L22" s="58" t="s">
        <v>8</v>
      </c>
      <c r="M22" s="67"/>
      <c r="N22" s="67"/>
      <c r="O22" s="67"/>
      <c r="P22" s="67"/>
      <c r="Q22" s="67"/>
      <c r="R22" s="67"/>
      <c r="S22" s="67"/>
      <c r="T22" s="67"/>
      <c r="U22" s="67"/>
      <c r="V22" s="68"/>
    </row>
    <row r="23" spans="1:22" ht="66.75" customHeight="1" thickBot="1" x14ac:dyDescent="0.3">
      <c r="A23" s="15">
        <v>15</v>
      </c>
      <c r="B23" s="14" t="s">
        <v>46</v>
      </c>
      <c r="C23" s="92">
        <v>0</v>
      </c>
      <c r="D23" s="92"/>
      <c r="G23" s="13">
        <f>IF(C23="",0,IF(C23=0,0,IF(C23&gt;C20,11,1)))</f>
        <v>0</v>
      </c>
      <c r="L23" s="66" t="s">
        <v>59</v>
      </c>
      <c r="M23" s="67"/>
      <c r="N23" s="67"/>
      <c r="O23" s="67"/>
      <c r="P23" s="67"/>
      <c r="Q23" s="67"/>
      <c r="R23" s="67"/>
      <c r="S23" s="67"/>
      <c r="T23" s="67"/>
      <c r="U23" s="67"/>
      <c r="V23" s="68"/>
    </row>
    <row r="24" spans="1:22" ht="51" customHeight="1" thickBot="1" x14ac:dyDescent="0.3">
      <c r="A24" s="2">
        <v>16</v>
      </c>
      <c r="B24" s="14" t="s">
        <v>7</v>
      </c>
      <c r="C24" s="91" t="e">
        <f>IF(C22="","",IF(C22="Not Eligible",C22,C21+C23))</f>
        <v>#VALUE!</v>
      </c>
      <c r="D24" s="91"/>
      <c r="G24" s="13">
        <f>G21*G23</f>
        <v>0</v>
      </c>
      <c r="H24" s="13">
        <f>G21+G23</f>
        <v>0</v>
      </c>
      <c r="L24" s="66" t="s">
        <v>60</v>
      </c>
      <c r="M24" s="67"/>
      <c r="N24" s="67"/>
      <c r="O24" s="67"/>
      <c r="P24" s="67"/>
      <c r="Q24" s="67"/>
      <c r="R24" s="67"/>
      <c r="S24" s="67"/>
      <c r="T24" s="67"/>
      <c r="U24" s="67"/>
      <c r="V24" s="68"/>
    </row>
    <row r="25" spans="1:22" ht="36.75" customHeight="1" thickBot="1" x14ac:dyDescent="0.3">
      <c r="A25" s="12"/>
      <c r="B25" s="99" t="str">
        <f>IF(C17="NO", "LEA responded on Line 11 that it does NOT plan to use MOE reduction and voluntary CEIS. Please proceed to the voluntary CEIS without MOE reduction Section on Line 17 below.",IF(C20="Not eligible for MOE reduction.","Not eligible for MOE reduction.",IF(H24=22,"Both the amounts entered on Line 13 for MOE reduction and Line 15 for 
voluntary CEIS exceed the combined total amount allowed.",IF(C21="","",IF(C21&gt;C20,"The amount entered for MOE reduction on Line 13 exceeds the maximum amount 
an LEA/ESA may use for MOE reduction and voluntarily reserving funds for CEIS on Line 12.",IF(C23&gt;C20,"The amount entered for voluntary CEIS on Line 15 exceeds the maximum amount 
an LEA/ESA may use for MOE reduction and voluntarily reserving funds for CEIS on Line 12.",""))))))</f>
        <v>LEA responded on Line 11 that it does NOT plan to use MOE reduction and voluntary CEIS. Please proceed to the voluntary CEIS without MOE reduction Section on Line 17 below.</v>
      </c>
      <c r="C25" s="99"/>
      <c r="D25" s="100"/>
      <c r="L25" s="66" t="s">
        <v>6</v>
      </c>
      <c r="M25" s="67"/>
      <c r="N25" s="67"/>
      <c r="O25" s="67"/>
      <c r="P25" s="67"/>
      <c r="Q25" s="67"/>
      <c r="R25" s="67"/>
      <c r="S25" s="67"/>
      <c r="T25" s="67"/>
      <c r="U25" s="67"/>
      <c r="V25" s="68"/>
    </row>
    <row r="26" spans="1:22" ht="35.25" customHeight="1" thickBot="1" x14ac:dyDescent="0.3">
      <c r="A26" s="12"/>
      <c r="B26" s="112" t="str">
        <f>IF(C20="","",IF(C21="","",IF(C23="","",IF(C21=0,"LEA has indicated on Line 13 it does not plan to use available MOE Reduction. Either edit this amount or change the response to NO on Line 11 and proceed to Line 17.",IF(C23=0,"LEA has indicated on Line 15 it does not plan to voluntarily reserve funds for CEIS.  Either edit this amount or change response on Line 11 to NO and delete the amounts on Lines 13 and 15.",IF(C17="No","LEA/ESA should not report amounts on Lines 13 and 15.",IF(C24&gt;C20,"The combined total amount of MOE reduction and voluntary CEIS on Line 16 
must not exceed the amount on Line 12.","")))))))</f>
        <v/>
      </c>
      <c r="C26" s="112"/>
      <c r="D26" s="113"/>
      <c r="G26" s="1"/>
      <c r="L26" s="66" t="s">
        <v>6</v>
      </c>
      <c r="M26" s="67"/>
      <c r="N26" s="67"/>
      <c r="O26" s="67"/>
      <c r="P26" s="67"/>
      <c r="Q26" s="67"/>
      <c r="R26" s="67"/>
      <c r="S26" s="67"/>
      <c r="T26" s="67"/>
      <c r="U26" s="67"/>
      <c r="V26" s="68"/>
    </row>
    <row r="27" spans="1:22" ht="55.5" customHeight="1" thickBot="1" x14ac:dyDescent="0.3">
      <c r="A27" s="11"/>
      <c r="B27" s="69" t="str">
        <f>IF(C17="Yes","STOP - The Section below is NOT Applicable
LEA/ESA chose MOE reduction and voluntary CEIS on Line 11","Voluntary CEIS without MOE reduction")</f>
        <v>Voluntary CEIS without MOE reduction</v>
      </c>
      <c r="C27" s="69"/>
      <c r="D27" s="70"/>
      <c r="L27" s="58" t="s">
        <v>61</v>
      </c>
      <c r="M27" s="59"/>
      <c r="N27" s="59"/>
      <c r="O27" s="59"/>
      <c r="P27" s="59"/>
      <c r="Q27" s="59"/>
      <c r="R27" s="59"/>
      <c r="S27" s="59"/>
      <c r="T27" s="59"/>
      <c r="U27" s="59"/>
      <c r="V27" s="60"/>
    </row>
    <row r="28" spans="1:22" ht="89.25" customHeight="1" thickBot="1" x14ac:dyDescent="0.3">
      <c r="A28" s="5">
        <v>17</v>
      </c>
      <c r="B28" s="10" t="s">
        <v>47</v>
      </c>
      <c r="C28" s="110"/>
      <c r="D28" s="111"/>
      <c r="F28" s="7" t="s">
        <v>5</v>
      </c>
      <c r="J28" s="7">
        <f>IF(C28="Yes",1,IF(C28="No",0.25,0))</f>
        <v>0</v>
      </c>
      <c r="L28" s="58" t="s">
        <v>62</v>
      </c>
      <c r="M28" s="59"/>
      <c r="N28" s="59"/>
      <c r="O28" s="59"/>
      <c r="P28" s="59"/>
      <c r="Q28" s="59"/>
      <c r="R28" s="59"/>
      <c r="S28" s="59"/>
      <c r="T28" s="59"/>
      <c r="U28" s="59"/>
      <c r="V28" s="60"/>
    </row>
    <row r="29" spans="1:22" ht="83.25" customHeight="1" thickBot="1" x14ac:dyDescent="0.3">
      <c r="A29" s="9">
        <v>18</v>
      </c>
      <c r="B29" s="8" t="s">
        <v>4</v>
      </c>
      <c r="C29" s="101" t="str">
        <f>IF(C28="","",IF(C28="No","",C16))</f>
        <v/>
      </c>
      <c r="D29" s="102"/>
      <c r="F29" s="7" t="s">
        <v>3</v>
      </c>
      <c r="I29" s="6"/>
      <c r="J29" s="6"/>
      <c r="L29" s="58" t="s">
        <v>2</v>
      </c>
      <c r="M29" s="59"/>
      <c r="N29" s="59"/>
      <c r="O29" s="59"/>
      <c r="P29" s="59"/>
      <c r="Q29" s="59"/>
      <c r="R29" s="59"/>
      <c r="S29" s="59"/>
      <c r="T29" s="59"/>
      <c r="U29" s="59"/>
      <c r="V29" s="60"/>
    </row>
    <row r="30" spans="1:22" ht="64.5" customHeight="1" thickBot="1" x14ac:dyDescent="0.3">
      <c r="A30" s="5">
        <v>19</v>
      </c>
      <c r="B30" s="4" t="s">
        <v>48</v>
      </c>
      <c r="C30" s="108"/>
      <c r="D30" s="109"/>
      <c r="L30" s="58" t="s">
        <v>49</v>
      </c>
      <c r="M30" s="59"/>
      <c r="N30" s="59"/>
      <c r="O30" s="59"/>
      <c r="P30" s="59"/>
      <c r="Q30" s="59"/>
      <c r="R30" s="59"/>
      <c r="S30" s="59"/>
      <c r="T30" s="59"/>
      <c r="U30" s="59"/>
      <c r="V30" s="60"/>
    </row>
    <row r="31" spans="1:22" ht="18" thickBot="1" x14ac:dyDescent="0.3">
      <c r="A31" s="3"/>
      <c r="B31" s="106" t="str">
        <f>IF(C17="Yes",IF(C28="YES","LEA/ESA answered Yes to 'MOE reducation and voluntary CEIS' on Line 11 and to 'Voluntary CEIS' on Line 16. Please edit one of these selections",""),IF(C30&gt;C16,"LEA/ESA entered an amount on Line 19 to voluntarily reserve for CEIS that is greater than the maximum amount available to implement CEIS as indicated on Line 18.",""))</f>
        <v/>
      </c>
      <c r="C31" s="106"/>
      <c r="D31" s="107"/>
      <c r="L31" s="66" t="s">
        <v>1</v>
      </c>
      <c r="M31" s="67"/>
      <c r="N31" s="67"/>
      <c r="O31" s="67"/>
      <c r="P31" s="67"/>
      <c r="Q31" s="67"/>
      <c r="R31" s="67"/>
      <c r="S31" s="67"/>
      <c r="T31" s="67"/>
      <c r="U31" s="67"/>
      <c r="V31" s="68"/>
    </row>
    <row r="32" spans="1:22" ht="33.75" customHeight="1" thickBot="1" x14ac:dyDescent="0.3">
      <c r="A32" s="2"/>
      <c r="B32" s="103"/>
      <c r="C32" s="104"/>
      <c r="D32" s="105"/>
      <c r="L32" s="114" t="s">
        <v>0</v>
      </c>
      <c r="M32" s="115"/>
      <c r="N32" s="115"/>
      <c r="O32" s="115"/>
      <c r="P32" s="115"/>
      <c r="Q32" s="115"/>
      <c r="R32" s="115"/>
      <c r="S32" s="115"/>
      <c r="T32" s="115"/>
      <c r="U32" s="115"/>
      <c r="V32" s="116"/>
    </row>
    <row r="33" x14ac:dyDescent="0.25"/>
  </sheetData>
  <mergeCells count="62">
    <mergeCell ref="L24:V24"/>
    <mergeCell ref="C24:D24"/>
    <mergeCell ref="G18:I18"/>
    <mergeCell ref="L30:V30"/>
    <mergeCell ref="L31:V31"/>
    <mergeCell ref="B19:D19"/>
    <mergeCell ref="L18:V18"/>
    <mergeCell ref="L19:V19"/>
    <mergeCell ref="L20:V20"/>
    <mergeCell ref="L21:V21"/>
    <mergeCell ref="L22:V22"/>
    <mergeCell ref="L23:V23"/>
    <mergeCell ref="L32:V32"/>
    <mergeCell ref="L29:V29"/>
    <mergeCell ref="L25:V25"/>
    <mergeCell ref="L26:V26"/>
    <mergeCell ref="L27:V27"/>
    <mergeCell ref="L28:V28"/>
    <mergeCell ref="B32:D32"/>
    <mergeCell ref="B31:D31"/>
    <mergeCell ref="C22:D22"/>
    <mergeCell ref="B25:D25"/>
    <mergeCell ref="B27:D27"/>
    <mergeCell ref="C23:D23"/>
    <mergeCell ref="C30:D30"/>
    <mergeCell ref="C28:D28"/>
    <mergeCell ref="B26:D26"/>
    <mergeCell ref="C29:D29"/>
    <mergeCell ref="C10:D10"/>
    <mergeCell ref="C11:D11"/>
    <mergeCell ref="C20:D20"/>
    <mergeCell ref="C21:D21"/>
    <mergeCell ref="C17:D17"/>
    <mergeCell ref="C14:D14"/>
    <mergeCell ref="C15:D15"/>
    <mergeCell ref="B18:D18"/>
    <mergeCell ref="C16:D16"/>
    <mergeCell ref="B13:D13"/>
    <mergeCell ref="L8:V8"/>
    <mergeCell ref="L16:V16"/>
    <mergeCell ref="L4:V4"/>
    <mergeCell ref="L17:V17"/>
    <mergeCell ref="C12:D12"/>
    <mergeCell ref="L12:V12"/>
    <mergeCell ref="L14:V14"/>
    <mergeCell ref="L15:V15"/>
    <mergeCell ref="B8:D8"/>
    <mergeCell ref="C7:D7"/>
    <mergeCell ref="L7:V7"/>
    <mergeCell ref="L13:V13"/>
    <mergeCell ref="L9:V9"/>
    <mergeCell ref="L10:V10"/>
    <mergeCell ref="L11:V11"/>
    <mergeCell ref="C9:D9"/>
    <mergeCell ref="B3:D3"/>
    <mergeCell ref="A2:D2"/>
    <mergeCell ref="C5:D5"/>
    <mergeCell ref="L5:V5"/>
    <mergeCell ref="C6:D6"/>
    <mergeCell ref="L6:V6"/>
    <mergeCell ref="L2:V2"/>
    <mergeCell ref="C4:D4"/>
  </mergeCells>
  <conditionalFormatting sqref="C30:D30">
    <cfRule type="expression" dxfId="38" priority="21">
      <formula>$C$28=""</formula>
    </cfRule>
    <cfRule type="expression" dxfId="37" priority="37">
      <formula>$C$28=F29</formula>
    </cfRule>
    <cfRule type="cellIs" dxfId="36" priority="38" operator="greaterThan">
      <formula>$C$29</formula>
    </cfRule>
  </conditionalFormatting>
  <conditionalFormatting sqref="B31:D31">
    <cfRule type="cellIs" dxfId="35" priority="28" operator="equal">
      <formula>"LEA set aside more than the maximum amount available for CEIS on Line 17."</formula>
    </cfRule>
    <cfRule type="cellIs" dxfId="34" priority="36" operator="equal">
      <formula>"LEA answered Yes to 'MOE reducation and Voluntary CEIS' on Line 11 and to 'Voluntary CEIS' on Line 16."</formula>
    </cfRule>
  </conditionalFormatting>
  <conditionalFormatting sqref="C28:D28">
    <cfRule type="expression" dxfId="33" priority="35">
      <formula>$J$17+$J$28=2</formula>
    </cfRule>
  </conditionalFormatting>
  <conditionalFormatting sqref="C17:D17">
    <cfRule type="cellIs" priority="30" stopIfTrue="1" operator="equal">
      <formula>""</formula>
    </cfRule>
    <cfRule type="cellIs" priority="32" stopIfTrue="1" operator="equal">
      <formula>$F$10</formula>
    </cfRule>
    <cfRule type="expression" dxfId="32" priority="34">
      <formula>$K$9&lt;&gt;0.75</formula>
    </cfRule>
  </conditionalFormatting>
  <conditionalFormatting sqref="B18:D18">
    <cfRule type="cellIs" dxfId="31" priority="33" operator="equal">
      <formula>"STOP - LEA selected both MOE Reduction and CEIS but is NOT Eligible for MOE Reduction"</formula>
    </cfRule>
  </conditionalFormatting>
  <conditionalFormatting sqref="B25:D25">
    <cfRule type="cellIs" dxfId="30" priority="39" operator="equal">
      <formula>"Not elgible for MOE Reduction - Line 12 must be Blank or 0.00"</formula>
    </cfRule>
    <cfRule type="cellIs" dxfId="29" priority="40" stopIfTrue="1" operator="equal">
      <formula>"Amount entered for Voluntary CEIS exceeds the total amount allowed for MOE Reduction"</formula>
    </cfRule>
    <cfRule type="cellIs" dxfId="28" priority="41" operator="equal">
      <formula>"Amount entered for Voluntary CEIS exceeds the amount allowed for CEIS"</formula>
    </cfRule>
  </conditionalFormatting>
  <conditionalFormatting sqref="B26:D26">
    <cfRule type="cellIs" dxfId="27" priority="31" operator="equal">
      <formula>"The total amount on Line 16 exceeds the amount available on Line 12."</formula>
    </cfRule>
  </conditionalFormatting>
  <conditionalFormatting sqref="C12:D12">
    <cfRule type="expression" dxfId="26" priority="2" stopIfTrue="1">
      <formula>$C$11="Yes"</formula>
    </cfRule>
    <cfRule type="cellIs" dxfId="25" priority="18" operator="equal">
      <formula>"LEA Eligible for MOE Reduction"</formula>
    </cfRule>
    <cfRule type="cellIs" dxfId="24" priority="29" operator="equal">
      <formula>$G$12</formula>
    </cfRule>
  </conditionalFormatting>
  <conditionalFormatting sqref="B28:D31">
    <cfRule type="expression" dxfId="23" priority="17" stopIfTrue="1">
      <formula>$C$17="Yes"</formula>
    </cfRule>
  </conditionalFormatting>
  <conditionalFormatting sqref="B5:D5">
    <cfRule type="expression" dxfId="22" priority="25">
      <formula>$C$12="Not Eligible for MOE Reduction"</formula>
    </cfRule>
  </conditionalFormatting>
  <conditionalFormatting sqref="C5:D5">
    <cfRule type="expression" dxfId="21" priority="26">
      <formula>$C$12="Not Eligible for MOE Reduction"</formula>
    </cfRule>
  </conditionalFormatting>
  <conditionalFormatting sqref="C7:D7">
    <cfRule type="cellIs" dxfId="20" priority="1" operator="equal">
      <formula>$G$7</formula>
    </cfRule>
    <cfRule type="cellIs" dxfId="19" priority="24" operator="equal">
      <formula>$G$11</formula>
    </cfRule>
  </conditionalFormatting>
  <conditionalFormatting sqref="C9:D11">
    <cfRule type="expression" dxfId="18" priority="23">
      <formula>$C$6=""</formula>
    </cfRule>
  </conditionalFormatting>
  <conditionalFormatting sqref="C29:D29">
    <cfRule type="expression" dxfId="17" priority="27">
      <formula>$C$28=F29</formula>
    </cfRule>
  </conditionalFormatting>
  <conditionalFormatting sqref="B9:B12">
    <cfRule type="expression" dxfId="16" priority="9" stopIfTrue="1">
      <formula>$C$6=0</formula>
    </cfRule>
    <cfRule type="expression" dxfId="15" priority="20">
      <formula>$C$7=$G$11</formula>
    </cfRule>
  </conditionalFormatting>
  <conditionalFormatting sqref="C9:D12">
    <cfRule type="expression" dxfId="14" priority="22">
      <formula>$C$6=0</formula>
    </cfRule>
  </conditionalFormatting>
  <conditionalFormatting sqref="C15:D15">
    <cfRule type="cellIs" dxfId="13" priority="19" operator="equal">
      <formula>$G$15</formula>
    </cfRule>
  </conditionalFormatting>
  <conditionalFormatting sqref="B20:D24">
    <cfRule type="expression" dxfId="12" priority="15" stopIfTrue="1">
      <formula>$C$17="No"</formula>
    </cfRule>
    <cfRule type="expression" dxfId="11" priority="16">
      <formula>$B$18=$G$18</formula>
    </cfRule>
  </conditionalFormatting>
  <conditionalFormatting sqref="C21:D21">
    <cfRule type="expression" dxfId="10" priority="12">
      <formula>$C$20&lt;$C$21</formula>
    </cfRule>
    <cfRule type="expression" dxfId="9" priority="14">
      <formula>$C$7&lt;$C$21</formula>
    </cfRule>
  </conditionalFormatting>
  <conditionalFormatting sqref="C23:D23">
    <cfRule type="expression" dxfId="8" priority="11">
      <formula>$C$20&lt;$C$23</formula>
    </cfRule>
    <cfRule type="expression" dxfId="7" priority="13">
      <formula>$C$16&lt;$C$23</formula>
    </cfRule>
  </conditionalFormatting>
  <conditionalFormatting sqref="C24:D24">
    <cfRule type="expression" dxfId="6" priority="10">
      <formula>$C$20&lt;$C$24</formula>
    </cfRule>
  </conditionalFormatting>
  <conditionalFormatting sqref="B17">
    <cfRule type="expression" dxfId="5" priority="8">
      <formula>$C$6=0</formula>
    </cfRule>
  </conditionalFormatting>
  <conditionalFormatting sqref="B19:D19">
    <cfRule type="expression" dxfId="4" priority="7">
      <formula>C6=0</formula>
    </cfRule>
  </conditionalFormatting>
  <conditionalFormatting sqref="B20:D26">
    <cfRule type="expression" dxfId="3" priority="6" stopIfTrue="1">
      <formula>$B$18="Proceed to Line 17."</formula>
    </cfRule>
  </conditionalFormatting>
  <conditionalFormatting sqref="B29:D31">
    <cfRule type="expression" dxfId="2" priority="5" stopIfTrue="1">
      <formula>$C$28=$F$29</formula>
    </cfRule>
  </conditionalFormatting>
  <conditionalFormatting sqref="B13:D13">
    <cfRule type="expression" dxfId="1" priority="4">
      <formula>$C$11="Yes"</formula>
    </cfRule>
  </conditionalFormatting>
  <conditionalFormatting sqref="B14:D31">
    <cfRule type="expression" dxfId="0" priority="3" stopIfTrue="1">
      <formula>$C$11="Yes"</formula>
    </cfRule>
  </conditionalFormatting>
  <dataValidations count="2">
    <dataValidation type="list" allowBlank="1" showInputMessage="1" showErrorMessage="1" sqref="C28:D28" xr:uid="{00000000-0002-0000-0100-000001000000}">
      <formula1>$F$28:$F$29</formula1>
    </dataValidation>
    <dataValidation type="list" allowBlank="1" showInputMessage="1" showErrorMessage="1" sqref="C9:D11 C17:D17" xr:uid="{00000000-0002-0000-0100-000000000000}">
      <formula1>$F$9:$F$10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ClearForm" altText="CLEAR FORM">
                <anchor moveWithCells="1" sizeWithCells="1">
                  <from>
                    <xdr:col>1</xdr:col>
                    <xdr:colOff>0</xdr:colOff>
                    <xdr:row>31</xdr:row>
                    <xdr:rowOff>19050</xdr:rowOff>
                  </from>
                  <to>
                    <xdr:col>4</xdr:col>
                    <xdr:colOff>0</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Adjustment - MOE Reduction Decision Tree Worksheet</dc:title>
  <dc:creator>New York State Education Department</dc:creator>
  <cp:lastModifiedBy>Ron Gill</cp:lastModifiedBy>
  <dcterms:created xsi:type="dcterms:W3CDTF">2022-04-08T12:32:31Z</dcterms:created>
  <dcterms:modified xsi:type="dcterms:W3CDTF">2022-05-06T20:55:06Z</dcterms:modified>
</cp:coreProperties>
</file>