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2.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3.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https://nysed.sharepoint.com/sites/MainframeModernization2024/Grants FinanceCAFE/1. Initiation &amp; Planning/RFQ DOCS TO BE POSTED/"/>
    </mc:Choice>
  </mc:AlternateContent>
  <xr:revisionPtr revIDLastSave="20" documentId="8_{C5A80AD2-5953-4691-81E1-11857090DFCA}" xr6:coauthVersionLast="47" xr6:coauthVersionMax="47" xr10:uidLastSave="{BF647B6B-4381-494E-8627-009A0270CA03}"/>
  <bookViews>
    <workbookView xWindow="-120" yWindow="-120" windowWidth="29040" windowHeight="15840" tabRatio="732" firstSheet="2" activeTab="2" xr2:uid="{00000000-000D-0000-FFFF-FFFF00000000}"/>
  </bookViews>
  <sheets>
    <sheet name="AU Start Here" sheetId="16" state="hidden" r:id="rId1"/>
    <sheet name="Standard Pricing" sheetId="14" state="hidden" r:id="rId2"/>
    <sheet name="Deliverable-Based Pricing" sheetId="13" r:id="rId3"/>
    <sheet name="Total Cost of Ownership Pricing" sheetId="15" state="hidden" r:id="rId4"/>
  </sheets>
  <definedNames>
    <definedName name="_xlnm.Print_Titles" localSheetId="2">'Deliverable-Based Pricing'!$19:$20</definedName>
    <definedName name="_xlnm.Print_Titles" localSheetId="1">'Standard Pricing'!$16:$16</definedName>
    <definedName name="_xlnm.Print_Titles" localSheetId="3">'Total Cost of Ownership Pricing'!$2:$10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43" i="13" l="1"/>
  <c r="H443" i="13"/>
  <c r="K442" i="13"/>
  <c r="H442" i="13"/>
  <c r="K441" i="13"/>
  <c r="H441" i="13"/>
  <c r="K440" i="13"/>
  <c r="H440" i="13"/>
  <c r="K439" i="13"/>
  <c r="H439" i="13"/>
  <c r="K438" i="13"/>
  <c r="H438" i="13"/>
  <c r="K437" i="13"/>
  <c r="H437" i="13"/>
  <c r="K436" i="13"/>
  <c r="H436" i="13"/>
  <c r="K435" i="13"/>
  <c r="H435" i="13"/>
  <c r="K434" i="13"/>
  <c r="H434" i="13"/>
  <c r="K433" i="13"/>
  <c r="H433" i="13"/>
  <c r="K432" i="13"/>
  <c r="H432" i="13"/>
  <c r="K431" i="13"/>
  <c r="H431" i="13"/>
  <c r="K430" i="13"/>
  <c r="H430" i="13"/>
  <c r="K429" i="13"/>
  <c r="H429" i="13"/>
  <c r="K428" i="13"/>
  <c r="H428" i="13"/>
  <c r="K427" i="13"/>
  <c r="H427" i="13"/>
  <c r="K426" i="13"/>
  <c r="H426" i="13"/>
  <c r="K425" i="13"/>
  <c r="H425" i="13"/>
  <c r="K424" i="13"/>
  <c r="H424" i="13"/>
  <c r="K412" i="13"/>
  <c r="H412" i="13"/>
  <c r="K411" i="13"/>
  <c r="H411" i="13"/>
  <c r="K410" i="13"/>
  <c r="H410" i="13"/>
  <c r="K409" i="13"/>
  <c r="H409" i="13"/>
  <c r="K408" i="13"/>
  <c r="H408" i="13"/>
  <c r="K407" i="13"/>
  <c r="H407" i="13"/>
  <c r="K406" i="13"/>
  <c r="H406" i="13"/>
  <c r="K405" i="13"/>
  <c r="H405" i="13"/>
  <c r="K404" i="13"/>
  <c r="H404" i="13"/>
  <c r="K403" i="13"/>
  <c r="H403" i="13"/>
  <c r="K402" i="13"/>
  <c r="H402" i="13"/>
  <c r="K401" i="13"/>
  <c r="H401" i="13"/>
  <c r="K400" i="13"/>
  <c r="H400" i="13"/>
  <c r="K399" i="13"/>
  <c r="H399" i="13"/>
  <c r="K398" i="13"/>
  <c r="H398" i="13"/>
  <c r="K397" i="13"/>
  <c r="H397" i="13"/>
  <c r="K396" i="13"/>
  <c r="H396" i="13"/>
  <c r="K395" i="13"/>
  <c r="H395" i="13"/>
  <c r="K394" i="13"/>
  <c r="H394" i="13"/>
  <c r="K393" i="13"/>
  <c r="H393" i="13"/>
  <c r="K381" i="13"/>
  <c r="H381" i="13"/>
  <c r="K380" i="13"/>
  <c r="H380" i="13"/>
  <c r="K379" i="13"/>
  <c r="H379" i="13"/>
  <c r="K378" i="13"/>
  <c r="H378" i="13"/>
  <c r="K377" i="13"/>
  <c r="H377" i="13"/>
  <c r="K376" i="13"/>
  <c r="H376" i="13"/>
  <c r="K375" i="13"/>
  <c r="H375" i="13"/>
  <c r="K374" i="13"/>
  <c r="H374" i="13"/>
  <c r="K373" i="13"/>
  <c r="H373" i="13"/>
  <c r="K372" i="13"/>
  <c r="H372" i="13"/>
  <c r="K371" i="13"/>
  <c r="H371" i="13"/>
  <c r="K370" i="13"/>
  <c r="H370" i="13"/>
  <c r="K369" i="13"/>
  <c r="H369" i="13"/>
  <c r="K368" i="13"/>
  <c r="H368" i="13"/>
  <c r="K367" i="13"/>
  <c r="H367" i="13"/>
  <c r="K366" i="13"/>
  <c r="H366" i="13"/>
  <c r="K365" i="13"/>
  <c r="H365" i="13"/>
  <c r="K364" i="13"/>
  <c r="H364" i="13"/>
  <c r="K363" i="13"/>
  <c r="H363" i="13"/>
  <c r="K362" i="13"/>
  <c r="H362" i="13"/>
  <c r="K350" i="13"/>
  <c r="H350" i="13"/>
  <c r="K349" i="13"/>
  <c r="H349" i="13"/>
  <c r="K348" i="13"/>
  <c r="H348" i="13"/>
  <c r="K347" i="13"/>
  <c r="H347" i="13"/>
  <c r="K346" i="13"/>
  <c r="H346" i="13"/>
  <c r="K345" i="13"/>
  <c r="H345" i="13"/>
  <c r="K344" i="13"/>
  <c r="H344" i="13"/>
  <c r="K343" i="13"/>
  <c r="H343" i="13"/>
  <c r="K342" i="13"/>
  <c r="H342" i="13"/>
  <c r="K341" i="13"/>
  <c r="H341" i="13"/>
  <c r="K340" i="13"/>
  <c r="H340" i="13"/>
  <c r="K339" i="13"/>
  <c r="H339" i="13"/>
  <c r="K338" i="13"/>
  <c r="H338" i="13"/>
  <c r="K337" i="13"/>
  <c r="H337" i="13"/>
  <c r="K336" i="13"/>
  <c r="H336" i="13"/>
  <c r="K335" i="13"/>
  <c r="H335" i="13"/>
  <c r="K334" i="13"/>
  <c r="H334" i="13"/>
  <c r="K333" i="13"/>
  <c r="H333" i="13"/>
  <c r="K332" i="13"/>
  <c r="H332" i="13"/>
  <c r="K331" i="13"/>
  <c r="H331" i="13"/>
  <c r="K319" i="13"/>
  <c r="H319" i="13"/>
  <c r="K318" i="13"/>
  <c r="H318" i="13"/>
  <c r="K317" i="13"/>
  <c r="H317" i="13"/>
  <c r="K316" i="13"/>
  <c r="H316" i="13"/>
  <c r="K315" i="13"/>
  <c r="H315" i="13"/>
  <c r="K314" i="13"/>
  <c r="H314" i="13"/>
  <c r="K313" i="13"/>
  <c r="H313" i="13"/>
  <c r="K312" i="13"/>
  <c r="H312" i="13"/>
  <c r="K311" i="13"/>
  <c r="H311" i="13"/>
  <c r="K310" i="13"/>
  <c r="H310" i="13"/>
  <c r="K309" i="13"/>
  <c r="H309" i="13"/>
  <c r="K308" i="13"/>
  <c r="H308" i="13"/>
  <c r="K307" i="13"/>
  <c r="H307" i="13"/>
  <c r="K306" i="13"/>
  <c r="H306" i="13"/>
  <c r="K305" i="13"/>
  <c r="H305" i="13"/>
  <c r="K304" i="13"/>
  <c r="H304" i="13"/>
  <c r="K303" i="13"/>
  <c r="H303" i="13"/>
  <c r="K302" i="13"/>
  <c r="H302" i="13"/>
  <c r="K301" i="13"/>
  <c r="H301" i="13"/>
  <c r="K300" i="13"/>
  <c r="H300" i="13"/>
  <c r="K288" i="13"/>
  <c r="H288" i="13"/>
  <c r="K287" i="13"/>
  <c r="H287" i="13"/>
  <c r="K286" i="13"/>
  <c r="H286" i="13"/>
  <c r="K285" i="13"/>
  <c r="H285" i="13"/>
  <c r="K284" i="13"/>
  <c r="H284" i="13"/>
  <c r="K283" i="13"/>
  <c r="H283" i="13"/>
  <c r="K282" i="13"/>
  <c r="H282" i="13"/>
  <c r="K281" i="13"/>
  <c r="H281" i="13"/>
  <c r="K280" i="13"/>
  <c r="H280" i="13"/>
  <c r="K279" i="13"/>
  <c r="H279" i="13"/>
  <c r="K278" i="13"/>
  <c r="H278" i="13"/>
  <c r="K277" i="13"/>
  <c r="H277" i="13"/>
  <c r="K276" i="13"/>
  <c r="H276" i="13"/>
  <c r="K275" i="13"/>
  <c r="H275" i="13"/>
  <c r="K274" i="13"/>
  <c r="H274" i="13"/>
  <c r="K273" i="13"/>
  <c r="H273" i="13"/>
  <c r="K272" i="13"/>
  <c r="H272" i="13"/>
  <c r="K271" i="13"/>
  <c r="H271" i="13"/>
  <c r="K270" i="13"/>
  <c r="H270" i="13"/>
  <c r="K269" i="13"/>
  <c r="H269" i="13"/>
  <c r="K257" i="13"/>
  <c r="H257" i="13"/>
  <c r="K256" i="13"/>
  <c r="H256" i="13"/>
  <c r="K255" i="13"/>
  <c r="H255" i="13"/>
  <c r="K254" i="13"/>
  <c r="H254" i="13"/>
  <c r="K253" i="13"/>
  <c r="H253" i="13"/>
  <c r="K252" i="13"/>
  <c r="H252" i="13"/>
  <c r="K251" i="13"/>
  <c r="H251" i="13"/>
  <c r="K250" i="13"/>
  <c r="H250" i="13"/>
  <c r="K249" i="13"/>
  <c r="H249" i="13"/>
  <c r="K248" i="13"/>
  <c r="H248" i="13"/>
  <c r="K247" i="13"/>
  <c r="H247" i="13"/>
  <c r="K246" i="13"/>
  <c r="H246" i="13"/>
  <c r="K245" i="13"/>
  <c r="H245" i="13"/>
  <c r="K244" i="13"/>
  <c r="H244" i="13"/>
  <c r="K243" i="13"/>
  <c r="H243" i="13"/>
  <c r="K242" i="13"/>
  <c r="H242" i="13"/>
  <c r="K241" i="13"/>
  <c r="H241" i="13"/>
  <c r="K240" i="13"/>
  <c r="H240" i="13"/>
  <c r="K239" i="13"/>
  <c r="H239" i="13"/>
  <c r="K238" i="13"/>
  <c r="H238" i="13"/>
  <c r="K226" i="13"/>
  <c r="H226" i="13"/>
  <c r="K225" i="13"/>
  <c r="H225" i="13"/>
  <c r="K224" i="13"/>
  <c r="H224" i="13"/>
  <c r="K223" i="13"/>
  <c r="H223" i="13"/>
  <c r="K222" i="13"/>
  <c r="H222" i="13"/>
  <c r="K221" i="13"/>
  <c r="H221" i="13"/>
  <c r="K220" i="13"/>
  <c r="H220" i="13"/>
  <c r="K219" i="13"/>
  <c r="H219" i="13"/>
  <c r="K218" i="13"/>
  <c r="H218" i="13"/>
  <c r="K217" i="13"/>
  <c r="H217" i="13"/>
  <c r="K216" i="13"/>
  <c r="H216" i="13"/>
  <c r="K215" i="13"/>
  <c r="H215" i="13"/>
  <c r="K214" i="13"/>
  <c r="H214" i="13"/>
  <c r="K213" i="13"/>
  <c r="H213" i="13"/>
  <c r="K212" i="13"/>
  <c r="H212" i="13"/>
  <c r="K211" i="13"/>
  <c r="H211" i="13"/>
  <c r="K210" i="13"/>
  <c r="H210" i="13"/>
  <c r="K209" i="13"/>
  <c r="H209" i="13"/>
  <c r="K208" i="13"/>
  <c r="H208" i="13"/>
  <c r="K207" i="13"/>
  <c r="H207" i="13"/>
  <c r="K195" i="13"/>
  <c r="H195" i="13"/>
  <c r="K194" i="13"/>
  <c r="H194" i="13"/>
  <c r="K193" i="13"/>
  <c r="H193" i="13"/>
  <c r="K192" i="13"/>
  <c r="H192" i="13"/>
  <c r="K191" i="13"/>
  <c r="H191" i="13"/>
  <c r="K190" i="13"/>
  <c r="H190" i="13"/>
  <c r="K189" i="13"/>
  <c r="H189" i="13"/>
  <c r="K188" i="13"/>
  <c r="H188" i="13"/>
  <c r="K187" i="13"/>
  <c r="H187" i="13"/>
  <c r="K186" i="13"/>
  <c r="H186" i="13"/>
  <c r="K185" i="13"/>
  <c r="H185" i="13"/>
  <c r="K184" i="13"/>
  <c r="H184" i="13"/>
  <c r="K183" i="13"/>
  <c r="H183" i="13"/>
  <c r="K182" i="13"/>
  <c r="H182" i="13"/>
  <c r="K181" i="13"/>
  <c r="H181" i="13"/>
  <c r="K180" i="13"/>
  <c r="H180" i="13"/>
  <c r="K179" i="13"/>
  <c r="H179" i="13"/>
  <c r="K178" i="13"/>
  <c r="H178" i="13"/>
  <c r="K177" i="13"/>
  <c r="H177" i="13"/>
  <c r="K176" i="13"/>
  <c r="H176" i="13"/>
  <c r="K291" i="13" l="1"/>
  <c r="K446" i="13"/>
  <c r="K322" i="13"/>
  <c r="K415" i="13"/>
  <c r="K198" i="13"/>
  <c r="K260" i="13"/>
  <c r="K384" i="13"/>
  <c r="K229" i="13"/>
  <c r="K353" i="13"/>
  <c r="K99" i="15"/>
  <c r="L99" i="15" s="1"/>
  <c r="H99" i="15"/>
  <c r="L98" i="15"/>
  <c r="K98" i="15"/>
  <c r="H98" i="15"/>
  <c r="K97" i="15"/>
  <c r="L97" i="15" s="1"/>
  <c r="H97" i="15"/>
  <c r="K96" i="15"/>
  <c r="L96" i="15" s="1"/>
  <c r="H96" i="15"/>
  <c r="K95" i="15"/>
  <c r="L95" i="15" s="1"/>
  <c r="H95" i="15"/>
  <c r="L94" i="15"/>
  <c r="K94" i="15"/>
  <c r="H94" i="15"/>
  <c r="K93" i="15"/>
  <c r="L93" i="15" s="1"/>
  <c r="H93" i="15"/>
  <c r="K92" i="15"/>
  <c r="L92" i="15" s="1"/>
  <c r="H92" i="15"/>
  <c r="K91" i="15"/>
  <c r="L91" i="15" s="1"/>
  <c r="H91" i="15"/>
  <c r="K90" i="15"/>
  <c r="L90" i="15" s="1"/>
  <c r="H90" i="15"/>
  <c r="K89" i="15"/>
  <c r="L89" i="15" s="1"/>
  <c r="H89" i="15"/>
  <c r="K88" i="15"/>
  <c r="L88" i="15" s="1"/>
  <c r="H88" i="15"/>
  <c r="K87" i="15"/>
  <c r="L87" i="15" s="1"/>
  <c r="H87" i="15"/>
  <c r="L86" i="15"/>
  <c r="K86" i="15"/>
  <c r="H86" i="15"/>
  <c r="K85" i="15"/>
  <c r="H85" i="15"/>
  <c r="L78" i="15"/>
  <c r="H78" i="15"/>
  <c r="L77" i="15"/>
  <c r="H77" i="15"/>
  <c r="L76" i="15"/>
  <c r="H76" i="15"/>
  <c r="L75" i="15"/>
  <c r="H75" i="15"/>
  <c r="L74" i="15"/>
  <c r="H74" i="15"/>
  <c r="L73" i="15"/>
  <c r="H73" i="15"/>
  <c r="L72" i="15"/>
  <c r="H72" i="15"/>
  <c r="L71" i="15"/>
  <c r="H71" i="15"/>
  <c r="L70" i="15"/>
  <c r="H70" i="15"/>
  <c r="L69" i="15"/>
  <c r="H69" i="15"/>
  <c r="L68" i="15"/>
  <c r="H68" i="15"/>
  <c r="L67" i="15"/>
  <c r="H67" i="15"/>
  <c r="L66" i="15"/>
  <c r="H66" i="15"/>
  <c r="L65" i="15"/>
  <c r="H65" i="15"/>
  <c r="L64" i="15"/>
  <c r="H64" i="15"/>
  <c r="L63" i="15"/>
  <c r="H63" i="15"/>
  <c r="L62" i="15"/>
  <c r="H62" i="15"/>
  <c r="L61" i="15"/>
  <c r="H61" i="15"/>
  <c r="L60" i="15"/>
  <c r="H60" i="15"/>
  <c r="L59" i="15"/>
  <c r="H59" i="15"/>
  <c r="L58" i="15"/>
  <c r="H58" i="15"/>
  <c r="L57" i="15"/>
  <c r="H57" i="15"/>
  <c r="L56" i="15"/>
  <c r="H56" i="15"/>
  <c r="L55" i="15"/>
  <c r="H55" i="15"/>
  <c r="H54" i="15"/>
  <c r="L54" i="15" s="1"/>
  <c r="L49" i="15"/>
  <c r="L48" i="15"/>
  <c r="K48" i="15"/>
  <c r="H48" i="15"/>
  <c r="K47" i="15"/>
  <c r="L47" i="15" s="1"/>
  <c r="H47" i="15"/>
  <c r="K46" i="15"/>
  <c r="L46" i="15" s="1"/>
  <c r="H46" i="15"/>
  <c r="K45" i="15"/>
  <c r="L45" i="15" s="1"/>
  <c r="H45" i="15"/>
  <c r="L44" i="15"/>
  <c r="K44" i="15"/>
  <c r="H44" i="15"/>
  <c r="K43" i="15"/>
  <c r="L43" i="15" s="1"/>
  <c r="H43" i="15"/>
  <c r="L42" i="15"/>
  <c r="K42" i="15"/>
  <c r="H42" i="15"/>
  <c r="K41" i="15"/>
  <c r="L41" i="15" s="1"/>
  <c r="H41" i="15"/>
  <c r="L40" i="15"/>
  <c r="K40" i="15"/>
  <c r="H40" i="15"/>
  <c r="K39" i="15"/>
  <c r="L39" i="15" s="1"/>
  <c r="H39" i="15"/>
  <c r="K38" i="15"/>
  <c r="L38" i="15" s="1"/>
  <c r="H38" i="15"/>
  <c r="K37" i="15"/>
  <c r="L37" i="15" s="1"/>
  <c r="H37" i="15"/>
  <c r="L36" i="15"/>
  <c r="K36" i="15"/>
  <c r="H36" i="15"/>
  <c r="K35" i="15"/>
  <c r="L35" i="15" s="1"/>
  <c r="H35" i="15"/>
  <c r="L34" i="15"/>
  <c r="K34" i="15"/>
  <c r="H34" i="15"/>
  <c r="K33" i="15"/>
  <c r="L33" i="15" s="1"/>
  <c r="H33" i="15"/>
  <c r="K32" i="15"/>
  <c r="L32" i="15" s="1"/>
  <c r="H32" i="15"/>
  <c r="K31" i="15"/>
  <c r="L31" i="15" s="1"/>
  <c r="H31" i="15"/>
  <c r="K30" i="15"/>
  <c r="L30" i="15" s="1"/>
  <c r="H30" i="15"/>
  <c r="K29" i="15"/>
  <c r="L29" i="15" s="1"/>
  <c r="H29" i="15"/>
  <c r="L28" i="15"/>
  <c r="K28" i="15"/>
  <c r="H28" i="15"/>
  <c r="K27" i="15"/>
  <c r="L27" i="15" s="1"/>
  <c r="H27" i="15"/>
  <c r="L26" i="15"/>
  <c r="K26" i="15"/>
  <c r="H26" i="15"/>
  <c r="K25" i="15"/>
  <c r="L25" i="15" s="1"/>
  <c r="H25" i="15"/>
  <c r="L24" i="15"/>
  <c r="K24" i="15"/>
  <c r="H24" i="15"/>
  <c r="K101" i="15" l="1"/>
  <c r="L7" i="15" s="1"/>
  <c r="L50" i="15"/>
  <c r="K50" i="15"/>
  <c r="G7" i="15" s="1"/>
  <c r="L100" i="15"/>
  <c r="L79" i="15"/>
  <c r="K7" i="15" s="1"/>
  <c r="L85" i="15"/>
  <c r="L101" i="15" l="1"/>
  <c r="K103" i="15" s="1"/>
  <c r="K4" i="15" s="1"/>
  <c r="I7" i="15"/>
  <c r="K66" i="14" l="1"/>
  <c r="H66" i="14"/>
  <c r="K65" i="14"/>
  <c r="H65" i="14"/>
  <c r="K64" i="14"/>
  <c r="H64" i="14"/>
  <c r="K63" i="14"/>
  <c r="H63" i="14"/>
  <c r="K62" i="14"/>
  <c r="H62" i="14"/>
  <c r="K61" i="14"/>
  <c r="H61" i="14"/>
  <c r="K60" i="14"/>
  <c r="H60" i="14"/>
  <c r="K59" i="14"/>
  <c r="H59" i="14"/>
  <c r="K58" i="14"/>
  <c r="H58" i="14"/>
  <c r="K57" i="14"/>
  <c r="H57" i="14"/>
  <c r="K56" i="14"/>
  <c r="H56" i="14"/>
  <c r="K55" i="14"/>
  <c r="H55" i="14"/>
  <c r="K54" i="14"/>
  <c r="H54" i="14"/>
  <c r="K53" i="14"/>
  <c r="H53" i="14"/>
  <c r="K52" i="14"/>
  <c r="H52" i="14"/>
  <c r="K51" i="14"/>
  <c r="H51" i="14"/>
  <c r="K50" i="14"/>
  <c r="H50" i="14"/>
  <c r="K49" i="14"/>
  <c r="H49" i="14"/>
  <c r="K48" i="14"/>
  <c r="H48" i="14"/>
  <c r="K47" i="14"/>
  <c r="H47" i="14"/>
  <c r="K46" i="14"/>
  <c r="H46" i="14"/>
  <c r="K45" i="14"/>
  <c r="H45" i="14"/>
  <c r="K44" i="14"/>
  <c r="H44" i="14"/>
  <c r="K43" i="14"/>
  <c r="H43" i="14"/>
  <c r="K42" i="14"/>
  <c r="H42" i="14"/>
  <c r="K41" i="14"/>
  <c r="H41" i="14"/>
  <c r="K40" i="14"/>
  <c r="H40" i="14"/>
  <c r="K39" i="14"/>
  <c r="H39" i="14"/>
  <c r="K38" i="14"/>
  <c r="H38" i="14"/>
  <c r="K37" i="14"/>
  <c r="H37" i="14"/>
  <c r="K36" i="14"/>
  <c r="H36" i="14"/>
  <c r="K35" i="14"/>
  <c r="H35" i="14"/>
  <c r="K34" i="14"/>
  <c r="H34" i="14"/>
  <c r="K33" i="14"/>
  <c r="H33" i="14"/>
  <c r="K32" i="14"/>
  <c r="H32" i="14"/>
  <c r="K31" i="14"/>
  <c r="H31" i="14"/>
  <c r="K30" i="14"/>
  <c r="H30" i="14"/>
  <c r="K29" i="14"/>
  <c r="H29" i="14"/>
  <c r="K28" i="14"/>
  <c r="H28" i="14"/>
  <c r="K27" i="14"/>
  <c r="H27" i="14"/>
  <c r="K26" i="14"/>
  <c r="H26" i="14"/>
  <c r="K25" i="14"/>
  <c r="H25" i="14"/>
  <c r="K24" i="14"/>
  <c r="H24" i="14"/>
  <c r="K23" i="14"/>
  <c r="H23" i="14"/>
  <c r="K22" i="14"/>
  <c r="H22" i="14"/>
  <c r="K21" i="14"/>
  <c r="H21" i="14"/>
  <c r="K20" i="14"/>
  <c r="H20" i="14"/>
  <c r="K19" i="14"/>
  <c r="H19" i="14"/>
  <c r="K18" i="14"/>
  <c r="H18" i="14"/>
  <c r="K17" i="14"/>
  <c r="H17" i="14"/>
  <c r="K164" i="13" l="1"/>
  <c r="H164" i="13"/>
  <c r="K163" i="13"/>
  <c r="H163" i="13"/>
  <c r="K162" i="13"/>
  <c r="H162" i="13"/>
  <c r="K161" i="13"/>
  <c r="H161" i="13"/>
  <c r="K160" i="13"/>
  <c r="H160" i="13"/>
  <c r="K159" i="13"/>
  <c r="H159" i="13"/>
  <c r="K158" i="13"/>
  <c r="H158" i="13"/>
  <c r="K157" i="13"/>
  <c r="H157" i="13"/>
  <c r="K156" i="13"/>
  <c r="H156" i="13"/>
  <c r="K155" i="13"/>
  <c r="H155" i="13"/>
  <c r="K154" i="13"/>
  <c r="H154" i="13"/>
  <c r="K153" i="13"/>
  <c r="H153" i="13"/>
  <c r="K152" i="13"/>
  <c r="H152" i="13"/>
  <c r="K151" i="13"/>
  <c r="H151" i="13"/>
  <c r="K150" i="13"/>
  <c r="H150" i="13"/>
  <c r="K149" i="13"/>
  <c r="H149" i="13"/>
  <c r="K148" i="13"/>
  <c r="H148" i="13"/>
  <c r="K147" i="13"/>
  <c r="H147" i="13"/>
  <c r="K146" i="13"/>
  <c r="H146" i="13"/>
  <c r="K145" i="13"/>
  <c r="H145" i="13"/>
  <c r="K133" i="13"/>
  <c r="H133" i="13"/>
  <c r="K132" i="13"/>
  <c r="H132" i="13"/>
  <c r="K131" i="13"/>
  <c r="H131" i="13"/>
  <c r="K130" i="13"/>
  <c r="H130" i="13"/>
  <c r="K129" i="13"/>
  <c r="H129" i="13"/>
  <c r="K128" i="13"/>
  <c r="H128" i="13"/>
  <c r="K127" i="13"/>
  <c r="H127" i="13"/>
  <c r="K126" i="13"/>
  <c r="H126" i="13"/>
  <c r="K125" i="13"/>
  <c r="H125" i="13"/>
  <c r="K124" i="13"/>
  <c r="H124" i="13"/>
  <c r="K123" i="13"/>
  <c r="H123" i="13"/>
  <c r="K122" i="13"/>
  <c r="H122" i="13"/>
  <c r="K121" i="13"/>
  <c r="H121" i="13"/>
  <c r="K120" i="13"/>
  <c r="H120" i="13"/>
  <c r="K119" i="13"/>
  <c r="H119" i="13"/>
  <c r="K118" i="13"/>
  <c r="H118" i="13"/>
  <c r="K117" i="13"/>
  <c r="H117" i="13"/>
  <c r="K116" i="13"/>
  <c r="H116" i="13"/>
  <c r="K115" i="13"/>
  <c r="H115" i="13"/>
  <c r="K114" i="13"/>
  <c r="H114" i="13"/>
  <c r="K102" i="13"/>
  <c r="H102" i="13"/>
  <c r="K101" i="13"/>
  <c r="H101" i="13"/>
  <c r="K100" i="13"/>
  <c r="H100" i="13"/>
  <c r="K99" i="13"/>
  <c r="H99" i="13"/>
  <c r="K98" i="13"/>
  <c r="H98" i="13"/>
  <c r="K97" i="13"/>
  <c r="H97" i="13"/>
  <c r="K96" i="13"/>
  <c r="H96" i="13"/>
  <c r="K95" i="13"/>
  <c r="H95" i="13"/>
  <c r="K94" i="13"/>
  <c r="H94" i="13"/>
  <c r="K93" i="13"/>
  <c r="H93" i="13"/>
  <c r="K92" i="13"/>
  <c r="H92" i="13"/>
  <c r="K91" i="13"/>
  <c r="H91" i="13"/>
  <c r="K90" i="13"/>
  <c r="H90" i="13"/>
  <c r="K89" i="13"/>
  <c r="H89" i="13"/>
  <c r="K88" i="13"/>
  <c r="H88" i="13"/>
  <c r="K87" i="13"/>
  <c r="H87" i="13"/>
  <c r="K86" i="13"/>
  <c r="H86" i="13"/>
  <c r="K85" i="13"/>
  <c r="H85" i="13"/>
  <c r="K84" i="13"/>
  <c r="H84" i="13"/>
  <c r="K83" i="13"/>
  <c r="H83" i="13"/>
  <c r="K71" i="13"/>
  <c r="H71" i="13"/>
  <c r="K70" i="13"/>
  <c r="H70" i="13"/>
  <c r="K69" i="13"/>
  <c r="H69" i="13"/>
  <c r="K68" i="13"/>
  <c r="H68" i="13"/>
  <c r="K67" i="13"/>
  <c r="H67" i="13"/>
  <c r="K66" i="13"/>
  <c r="H66" i="13"/>
  <c r="K65" i="13"/>
  <c r="H65" i="13"/>
  <c r="K64" i="13"/>
  <c r="H64" i="13"/>
  <c r="K63" i="13"/>
  <c r="H63" i="13"/>
  <c r="K62" i="13"/>
  <c r="H62" i="13"/>
  <c r="K61" i="13"/>
  <c r="H61" i="13"/>
  <c r="K60" i="13"/>
  <c r="H60" i="13"/>
  <c r="K59" i="13"/>
  <c r="H59" i="13"/>
  <c r="K58" i="13"/>
  <c r="H58" i="13"/>
  <c r="K57" i="13"/>
  <c r="H57" i="13"/>
  <c r="K56" i="13"/>
  <c r="H56" i="13"/>
  <c r="K55" i="13"/>
  <c r="H55" i="13"/>
  <c r="K54" i="13"/>
  <c r="H54" i="13"/>
  <c r="K53" i="13"/>
  <c r="H53" i="13"/>
  <c r="K52" i="13"/>
  <c r="H52" i="13"/>
  <c r="K39" i="13"/>
  <c r="H39" i="13"/>
  <c r="K38" i="13"/>
  <c r="H38" i="13"/>
  <c r="K37" i="13"/>
  <c r="H37" i="13"/>
  <c r="K36" i="13"/>
  <c r="H36" i="13"/>
  <c r="K35" i="13"/>
  <c r="H35" i="13"/>
  <c r="K34" i="13"/>
  <c r="H34" i="13"/>
  <c r="K33" i="13"/>
  <c r="H33" i="13"/>
  <c r="K32" i="13"/>
  <c r="H32" i="13"/>
  <c r="K31" i="13"/>
  <c r="H31" i="13"/>
  <c r="K30" i="13"/>
  <c r="H30" i="13"/>
  <c r="K29" i="13"/>
  <c r="H29" i="13"/>
  <c r="K28" i="13"/>
  <c r="H28" i="13"/>
  <c r="K27" i="13"/>
  <c r="H27" i="13"/>
  <c r="K26" i="13"/>
  <c r="H26" i="13"/>
  <c r="K25" i="13"/>
  <c r="H25" i="13"/>
  <c r="H24" i="13"/>
  <c r="K24" i="13" s="1"/>
  <c r="H23" i="13"/>
  <c r="K23" i="13" s="1"/>
  <c r="H22" i="13"/>
  <c r="K22" i="13" s="1"/>
  <c r="H21" i="13"/>
  <c r="K21" i="13" s="1"/>
  <c r="K167" i="13" l="1"/>
  <c r="K74" i="13"/>
  <c r="K136" i="13"/>
  <c r="K105" i="13"/>
  <c r="K40" i="13"/>
  <c r="K43" i="13" s="1"/>
  <c r="H40" i="13"/>
  <c r="K5" i="13" l="1"/>
  <c r="K4" i="13" s="1"/>
</calcChain>
</file>

<file path=xl/sharedStrings.xml><?xml version="1.0" encoding="utf-8"?>
<sst xmlns="http://schemas.openxmlformats.org/spreadsheetml/2006/main" count="421" uniqueCount="109">
  <si>
    <t>There are three tabs in this worksheet available for your use.  
Please delete those tabs not selected prior to RFQ issuance.</t>
  </si>
  <si>
    <t>Select</t>
  </si>
  <si>
    <t>Condition</t>
  </si>
  <si>
    <t>Standard Pricing tab</t>
  </si>
  <si>
    <t>For lowest-cost and best value RFQS</t>
  </si>
  <si>
    <t>Deliverable-Based Pricing tab</t>
  </si>
  <si>
    <t>For not-to-exceed deliverable-based cost RFQs</t>
  </si>
  <si>
    <t>Total Cost of Ownership Pricing tab</t>
  </si>
  <si>
    <t>For incorporating multiple types of pricing methodologies into RFQs</t>
  </si>
  <si>
    <t xml:space="preserve">RFQ - SKU-BASED FINANCIAL RESPONSE </t>
  </si>
  <si>
    <t>RFQ Number</t>
  </si>
  <si>
    <t>Authorized User Name</t>
  </si>
  <si>
    <t>Contract Number</t>
  </si>
  <si>
    <t>Manufacturer / Reseller Name</t>
  </si>
  <si>
    <t>Date Completed</t>
  </si>
  <si>
    <t>RFQ Total</t>
  </si>
  <si>
    <t>Please See Request for Quotes for all Authorized User requirements.</t>
  </si>
  <si>
    <t xml:space="preserve"> </t>
  </si>
  <si>
    <r>
      <t xml:space="preserve">Lot this RFQ Applies to:
</t>
    </r>
    <r>
      <rPr>
        <sz val="10"/>
        <rFont val="Arial"/>
        <family val="2"/>
      </rPr>
      <t xml:space="preserve">If the RFQ includes Lot 4 – Implementation, Bidder must, prior to submitting a response to the RFQ, either hold an award for Lot 4- Implementation, or be able to provide the services under the other Lots included in the RFQ. 
</t>
    </r>
    <r>
      <rPr>
        <sz val="10"/>
        <color rgb="FFFF0000"/>
        <rFont val="Arial"/>
        <family val="2"/>
      </rPr>
      <t>QUOTES RECEIVED BY RFQ DUE DATE/TIME ARE BINDING AND NON-RETRACTABLE FOR 120 DAYS OR AS STIPULATED IN THE RFQ.</t>
    </r>
  </si>
  <si>
    <t>Instructions for When Contractor Has Been Identified by Authorized User</t>
  </si>
  <si>
    <r>
      <t xml:space="preserve">Authorized User </t>
    </r>
    <r>
      <rPr>
        <sz val="10"/>
        <rFont val="Arial"/>
        <family val="2"/>
      </rPr>
      <t xml:space="preserve">will complete RFQ Number, Authorized User Name, Contract #, and Manufacturer Name on RFQ Info tab
</t>
    </r>
    <r>
      <rPr>
        <b/>
        <sz val="10"/>
        <rFont val="Arial"/>
        <family val="2"/>
      </rPr>
      <t>Manufacturer / Reseller</t>
    </r>
    <r>
      <rPr>
        <sz val="10"/>
        <rFont val="Arial"/>
        <family val="2"/>
      </rPr>
      <t xml:space="preserve"> will complete </t>
    </r>
    <r>
      <rPr>
        <sz val="10"/>
        <color rgb="FF7030A0"/>
        <rFont val="Arial"/>
        <family val="2"/>
      </rPr>
      <t>Authorized Reseller Name on RFQ Info tab</t>
    </r>
  </si>
  <si>
    <t>Instructions for When Contractor Has Not Been Identified by Authorized User</t>
  </si>
  <si>
    <r>
      <t xml:space="preserve">Authorized User </t>
    </r>
    <r>
      <rPr>
        <sz val="10"/>
        <rFont val="Arial"/>
        <family val="2"/>
      </rPr>
      <t xml:space="preserve">will complete RFQ Number, Authorized User Name, Lot Number
</t>
    </r>
    <r>
      <rPr>
        <b/>
        <sz val="10"/>
        <rFont val="Arial"/>
        <family val="2"/>
      </rPr>
      <t>Manufacturer / Reseller</t>
    </r>
    <r>
      <rPr>
        <sz val="10"/>
        <rFont val="Arial"/>
        <family val="2"/>
      </rPr>
      <t xml:space="preserve"> will complete </t>
    </r>
    <r>
      <rPr>
        <sz val="10"/>
        <color rgb="FF7030A0"/>
        <rFont val="Arial"/>
        <family val="2"/>
      </rPr>
      <t>Authorized Reseller Name,</t>
    </r>
    <r>
      <rPr>
        <sz val="10"/>
        <rFont val="Arial"/>
        <family val="2"/>
      </rPr>
      <t xml:space="preserve"> Contract #, Manufacturer Name, Additional Product Discount %, and optional Additional Discount $$.
</t>
    </r>
  </si>
  <si>
    <t>Instructions for When SKU's Have Been Identified by Authorized User</t>
  </si>
  <si>
    <r>
      <t xml:space="preserve">Authorized User </t>
    </r>
    <r>
      <rPr>
        <sz val="10"/>
        <rFont val="Arial"/>
        <family val="2"/>
      </rPr>
      <t xml:space="preserve">will complete Lot Number, Product Description, Manufacturer Part Number (SKU), Net NYS Contract Price and Qty.
</t>
    </r>
    <r>
      <rPr>
        <b/>
        <sz val="10"/>
        <rFont val="Arial"/>
        <family val="2"/>
      </rPr>
      <t>Manufacturer / Reseller</t>
    </r>
    <r>
      <rPr>
        <sz val="10"/>
        <rFont val="Arial"/>
        <family val="2"/>
      </rPr>
      <t xml:space="preserve"> will complete </t>
    </r>
    <r>
      <rPr>
        <sz val="10"/>
        <color rgb="FF7030A0"/>
        <rFont val="Arial"/>
        <family val="2"/>
      </rPr>
      <t>Contract Number, Manufacturer / Reseller Name,</t>
    </r>
    <r>
      <rPr>
        <sz val="10"/>
        <rFont val="Arial"/>
        <family val="2"/>
      </rPr>
      <t xml:space="preserve"> Additional Product Discount %, and optional Additional Discount $$.
</t>
    </r>
  </si>
  <si>
    <t>Instructions for When Authorized User Requires Vendor to Provide Suggested SKU's</t>
  </si>
  <si>
    <r>
      <rPr>
        <b/>
        <sz val="10"/>
        <rFont val="Arial"/>
        <family val="2"/>
      </rPr>
      <t>Manufacturer / Reseller</t>
    </r>
    <r>
      <rPr>
        <sz val="10"/>
        <rFont val="Arial"/>
        <family val="2"/>
      </rPr>
      <t xml:space="preserve"> will complete </t>
    </r>
    <r>
      <rPr>
        <sz val="10"/>
        <color rgb="FF7030A0"/>
        <rFont val="Arial"/>
        <family val="2"/>
      </rPr>
      <t>Contract Number, Manufacturer / Reseller Name,</t>
    </r>
    <r>
      <rPr>
        <sz val="10"/>
        <rFont val="Arial"/>
        <family val="2"/>
      </rPr>
      <t xml:space="preserve"> Lot Number, Product Description, Manufacturer Part Number (SKU), Net NYS Contract Price, Additional Product Discount %, Qty and optional Additional Discount $$ to meet a defined need as detailed in the Authorized User Request for Quote.  
</t>
    </r>
  </si>
  <si>
    <t>RFQ  
Item Number</t>
  </si>
  <si>
    <t>Lot Number</t>
  </si>
  <si>
    <t>Product Description</t>
  </si>
  <si>
    <t>Manufacturer Part Number (SKU)</t>
  </si>
  <si>
    <t>Net NYS Contract Price</t>
  </si>
  <si>
    <t>Additional Product Discount %</t>
  </si>
  <si>
    <t>RFQ Product
Price</t>
  </si>
  <si>
    <t>Qty</t>
  </si>
  <si>
    <t>Optional Additional  Discount $$</t>
  </si>
  <si>
    <t>Extended RFQ Price</t>
  </si>
  <si>
    <t>After fully completing the information above, Manufacturer / Reseller will submit this RFQ Financial Response via e-mail with RFQ "Manufacturer / Reseller Information" to the Authorized User.</t>
  </si>
  <si>
    <t xml:space="preserve">Additional contract information, including Not to Exceed Pricing, is available at the following web link:  </t>
  </si>
  <si>
    <t xml:space="preserve">http://ogs.ny.gov/purchase/snt/awardnotes/7360022802can.HTM </t>
  </si>
  <si>
    <t>RFQ - DELIVERABLE-BASED FINANCIAL RESPONSE</t>
  </si>
  <si>
    <t>Implementation RFQ Total</t>
  </si>
  <si>
    <t>RFQ-MM-GF-2023-10</t>
  </si>
  <si>
    <t>NYS Education Department</t>
  </si>
  <si>
    <t>TBD</t>
  </si>
  <si>
    <t>Unanticipated Enhancements to Services (Not to Exceed 20%)</t>
  </si>
  <si>
    <r>
      <t xml:space="preserve">Lot this RFQ Applies to:
</t>
    </r>
    <r>
      <rPr>
        <sz val="10"/>
        <rFont val="Arial"/>
        <family val="2"/>
      </rPr>
      <t xml:space="preserve">If the RFQ includes Lot 4 – Implementation, Bidder must, prior to submitting a response to the RFQ, either hold an award for Lot 4- Implementation, or be able to provide the services under the other Lots included in the RFQ.  
</t>
    </r>
    <r>
      <rPr>
        <sz val="10"/>
        <color rgb="FFFF0000"/>
        <rFont val="Arial"/>
        <family val="2"/>
      </rPr>
      <t>QUOTES RECEIVED BY RFQ DUE DATE/TIME ARE BINDING AND NON-RETRACTABLE FOR 120 DAYS OR AS STIPULATED IN THE RFQ.</t>
    </r>
  </si>
  <si>
    <r>
      <t xml:space="preserve">Authorized User </t>
    </r>
    <r>
      <rPr>
        <sz val="10"/>
        <rFont val="Arial"/>
        <family val="2"/>
      </rPr>
      <t xml:space="preserve">will complete RFQ Number, Authorized User Name, Unanticipated Enhancements to Services Percent, Deliverable Number, Deliverable Name, Lot Number, Product Description(s), Manufacturer Part Number(s) (SKU), Net NYS Contract Price(s) and Qty.
</t>
    </r>
    <r>
      <rPr>
        <b/>
        <sz val="10"/>
        <rFont val="Arial"/>
        <family val="2"/>
      </rPr>
      <t>Manufacturer / Reseller</t>
    </r>
    <r>
      <rPr>
        <sz val="10"/>
        <rFont val="Arial"/>
        <family val="2"/>
      </rPr>
      <t xml:space="preserve"> will complete </t>
    </r>
    <r>
      <rPr>
        <sz val="10"/>
        <color rgb="FFAB5CB8"/>
        <rFont val="Arial"/>
        <family val="2"/>
      </rPr>
      <t>Contract Number, Manufacturer / Reseller Name,</t>
    </r>
    <r>
      <rPr>
        <sz val="10"/>
        <rFont val="Arial"/>
        <family val="2"/>
      </rPr>
      <t xml:space="preserve"> Deliverable Narrative, Additional Product Discount %, and optional Additional Discount $$. 
</t>
    </r>
  </si>
  <si>
    <r>
      <rPr>
        <b/>
        <sz val="10"/>
        <rFont val="Arial"/>
        <family val="2"/>
      </rPr>
      <t>Authorized Use</t>
    </r>
    <r>
      <rPr>
        <sz val="10"/>
        <rFont val="Arial"/>
        <family val="2"/>
      </rPr>
      <t xml:space="preserve">r will complete RFQ Number and Authorized User Name, Unanticipated Enhancements to Services Percent.
</t>
    </r>
    <r>
      <rPr>
        <b/>
        <sz val="10"/>
        <rFont val="Arial"/>
        <family val="2"/>
      </rPr>
      <t>Manufacturer / Reseller</t>
    </r>
    <r>
      <rPr>
        <sz val="10"/>
        <rFont val="Arial"/>
        <family val="2"/>
      </rPr>
      <t xml:space="preserve"> will complete</t>
    </r>
    <r>
      <rPr>
        <sz val="10"/>
        <color rgb="FFAB5CB8"/>
        <rFont val="Arial"/>
        <family val="2"/>
      </rPr>
      <t xml:space="preserve"> Contract Number, Manufacturer / Reseller Name,</t>
    </r>
    <r>
      <rPr>
        <sz val="10"/>
        <rFont val="Arial"/>
        <family val="2"/>
      </rPr>
      <t xml:space="preserve"> Deliverable Number, Deliverable Name, Deliverable Narrative, Lot Number, Product Description, Manufacturer Part Number (SKU), Net NYS Contract Price, Additional Product Discount %, Qty and optional Additional Discount $$ to meet a defined need as detailed in the Authorized User Request for Quote. </t>
    </r>
    <r>
      <rPr>
        <sz val="10"/>
        <color rgb="FFFF0000"/>
        <rFont val="Arial"/>
        <family val="2"/>
      </rPr>
      <t xml:space="preserve"> </t>
    </r>
  </si>
  <si>
    <t>Deliverable Information</t>
  </si>
  <si>
    <t>Deliverable Number</t>
  </si>
  <si>
    <t>Deliverable Name</t>
  </si>
  <si>
    <t>1.8.1</t>
  </si>
  <si>
    <t>Initiation &amp; Planning</t>
  </si>
  <si>
    <t>Deliverable Narrative (Attach Additional Information, if Needed)</t>
  </si>
  <si>
    <t>Please refer to the Appendix O - Grants Finance - Deliverable Expectation Document, for details about the deliverables and acceptance criteria for each phase.</t>
  </si>
  <si>
    <t>Items</t>
  </si>
  <si>
    <t>Additional  Discount $$</t>
  </si>
  <si>
    <t>Subtotal</t>
  </si>
  <si>
    <t xml:space="preserve">Additional Deliverable Discount </t>
  </si>
  <si>
    <t xml:space="preserve">Total Deliverable Cost  </t>
  </si>
  <si>
    <t>1.8.2</t>
  </si>
  <si>
    <t xml:space="preserve">Requirements Gathering </t>
  </si>
  <si>
    <t>1.8.3</t>
  </si>
  <si>
    <t>Product Development &amp; Proof of Concept (POC)</t>
  </si>
  <si>
    <t>1.8.4</t>
  </si>
  <si>
    <t>Integration &amp; Interfaces</t>
  </si>
  <si>
    <t>1.8.5</t>
  </si>
  <si>
    <t>Testing</t>
  </si>
  <si>
    <t>1.8.6</t>
  </si>
  <si>
    <t>Data Cleanup &amp; Migration, and Archival.</t>
  </si>
  <si>
    <t>1.8.7</t>
  </si>
  <si>
    <t>Reports, Dashboards and Performance Tracking</t>
  </si>
  <si>
    <t>1.8.8</t>
  </si>
  <si>
    <t>Training</t>
  </si>
  <si>
    <t>1.8.9</t>
  </si>
  <si>
    <t>UAT Preparation</t>
  </si>
  <si>
    <t>1.8.10</t>
  </si>
  <si>
    <t>User Acceptance Testing (UAT)</t>
  </si>
  <si>
    <t>1.8.11</t>
  </si>
  <si>
    <t>Pre Production - Business Continuity Planning, Disaster Recovery Planning, Pre Production Checks and Balances</t>
  </si>
  <si>
    <t>1.8.12</t>
  </si>
  <si>
    <t>Go-Live &amp; 2-Weeks Monitoring</t>
  </si>
  <si>
    <t>1.8.13</t>
  </si>
  <si>
    <t>Post Implementation Support (6 Weeks)</t>
  </si>
  <si>
    <t>1.8.14</t>
  </si>
  <si>
    <t>Closing</t>
  </si>
  <si>
    <t>RFQ - TCO-BASED FINANCIAL RESPONSE</t>
  </si>
  <si>
    <t>Grand Total 
(Total of all Deliverables)</t>
  </si>
  <si>
    <t xml:space="preserve">Unanticipated Enhancements to Services is only applicable to items in Lot 4 - Implementation Services and is calculated based on the percentage the Authorized User chooses in cell E7 (not to exceed 20%). </t>
  </si>
  <si>
    <r>
      <t>Implementation Base Total  (</t>
    </r>
    <r>
      <rPr>
        <b/>
        <i/>
        <sz val="10"/>
        <rFont val="Arial"/>
        <family val="2"/>
      </rPr>
      <t>without</t>
    </r>
    <r>
      <rPr>
        <b/>
        <sz val="10"/>
        <rFont val="Arial"/>
        <family val="2"/>
      </rPr>
      <t xml:space="preserve"> Unanticipated Enhancements)</t>
    </r>
  </si>
  <si>
    <r>
      <t>Implementation Total  (</t>
    </r>
    <r>
      <rPr>
        <b/>
        <i/>
        <sz val="10"/>
        <rFont val="Arial"/>
        <family val="2"/>
      </rPr>
      <t>with</t>
    </r>
    <r>
      <rPr>
        <b/>
        <sz val="10"/>
        <rFont val="Arial"/>
        <family val="2"/>
      </rPr>
      <t xml:space="preserve"> Unanticipated Enhancements)</t>
    </r>
  </si>
  <si>
    <t>Recurring Cost Total</t>
  </si>
  <si>
    <t>Data Transfer Cost Total</t>
  </si>
  <si>
    <r>
      <t xml:space="preserve">Lot this RFQ Applies to:  
</t>
    </r>
    <r>
      <rPr>
        <sz val="10"/>
        <rFont val="Arial"/>
        <family val="2"/>
      </rPr>
      <t>If the RFQ includes Lot 4 – Implementation, Bidder must, prior to submitting a response to the RFQ, either hold an award for Lot 4- Implementation, or be able to provide the services under the other Lots included in the RFQ.</t>
    </r>
    <r>
      <rPr>
        <b/>
        <sz val="10"/>
        <rFont val="Arial"/>
        <family val="2"/>
      </rPr>
      <t xml:space="preserve"> 
</t>
    </r>
    <r>
      <rPr>
        <b/>
        <sz val="10"/>
        <color rgb="FFFF0000"/>
        <rFont val="Arial"/>
        <family val="2"/>
      </rPr>
      <t>QUOTES RECEIVED BY RFQ DUE DATE/TIME ARE BINDING AND NON-RETRACTABLE FOR 120 DAYS OR AS STIPULATED IN THE RFQ.</t>
    </r>
  </si>
  <si>
    <r>
      <t xml:space="preserve">Authorized User </t>
    </r>
    <r>
      <rPr>
        <sz val="10"/>
        <rFont val="Arial"/>
        <family val="2"/>
      </rPr>
      <t xml:space="preserve">will complete RFQ Number, Authorized User Name, Unanticipated Enhancements to Services Percent, Deliverable Number, Deliverable Name, Lot Number, Product Description(s), Manufacturer Part Number(s) (SKU), Net NYS Contract Price(s) and Qty, and Data Transfer Specifications in each of the three sections: Implementation Items, Recurring Items, and Data Transfer Items. The totals of each of these three sections will calculate into the Total Deliverable Cost.  Please note, any anticipated deliverable travel costs are only applicable to items in Lot 4 - Implementation Services.  </t>
    </r>
    <r>
      <rPr>
        <sz val="10"/>
        <color rgb="FF7030A0"/>
        <rFont val="Arial"/>
        <family val="2"/>
      </rPr>
      <t xml:space="preserve">Travel costs entered into this spreadsheet are a not to exceed amount.  Travel will be reimbursed in accordance with Section 2.66 of the Contract. </t>
    </r>
    <r>
      <rPr>
        <sz val="10"/>
        <rFont val="Arial"/>
        <family val="2"/>
      </rPr>
      <t xml:space="preserve"> 
</t>
    </r>
    <r>
      <rPr>
        <b/>
        <sz val="10"/>
        <rFont val="Arial"/>
        <family val="2"/>
      </rPr>
      <t>Manufacturer / Reseller</t>
    </r>
    <r>
      <rPr>
        <sz val="10"/>
        <rFont val="Arial"/>
        <family val="2"/>
      </rPr>
      <t xml:space="preserve"> will complete </t>
    </r>
    <r>
      <rPr>
        <sz val="10"/>
        <color rgb="FF7030A0"/>
        <rFont val="Arial"/>
        <family val="2"/>
      </rPr>
      <t xml:space="preserve">Contract Number, Manufacturer / Reseller Name, </t>
    </r>
    <r>
      <rPr>
        <sz val="10"/>
        <rFont val="Arial"/>
        <family val="2"/>
      </rPr>
      <t xml:space="preserve">Deliverable Narrative, Additional Product Discount (Percentage), and optional Additional Product Discount (Dollars).
</t>
    </r>
  </si>
  <si>
    <r>
      <rPr>
        <b/>
        <sz val="10"/>
        <rFont val="Arial"/>
        <family val="2"/>
      </rPr>
      <t>Authorized Use</t>
    </r>
    <r>
      <rPr>
        <sz val="10"/>
        <rFont val="Arial"/>
        <family val="2"/>
      </rPr>
      <t xml:space="preserve">r will complete RFQ Number and Authorized User Name, Unanticipated Enhancements to Services Percent, and Data Transfer Specifications in each of the three sections: Implementation Items, Recurring Items, and Data Transfer Items. The totals of each of these three sections will calculate into the Total Deliverable Cost.  Please note, any anticipated deliverable travel costs are only applicable to items in Lot 4 - Implementation Services. </t>
    </r>
    <r>
      <rPr>
        <sz val="10"/>
        <color rgb="FFFF0000"/>
        <rFont val="Arial"/>
        <family val="2"/>
      </rPr>
      <t xml:space="preserve"> </t>
    </r>
    <r>
      <rPr>
        <sz val="10"/>
        <color rgb="FF7030A0"/>
        <rFont val="Arial"/>
        <family val="2"/>
      </rPr>
      <t xml:space="preserve">Travel costs entered into this spreadsheet are a not to exceed amount.  Travel will be reimbursed in accordance with Section 2.66 of the Contract.  </t>
    </r>
    <r>
      <rPr>
        <sz val="10"/>
        <rFont val="Arial"/>
        <family val="2"/>
      </rPr>
      <t xml:space="preserve">
</t>
    </r>
    <r>
      <rPr>
        <b/>
        <sz val="10"/>
        <rFont val="Arial"/>
        <family val="2"/>
      </rPr>
      <t>Manufacturer / Reseller</t>
    </r>
    <r>
      <rPr>
        <sz val="10"/>
        <rFont val="Arial"/>
        <family val="2"/>
      </rPr>
      <t xml:space="preserve"> will complete </t>
    </r>
    <r>
      <rPr>
        <sz val="10"/>
        <color rgb="FF7030A0"/>
        <rFont val="Arial"/>
        <family val="2"/>
      </rPr>
      <t>Contract Number, Manufacturer / Reseller Name,</t>
    </r>
    <r>
      <rPr>
        <sz val="10"/>
        <rFont val="Arial"/>
        <family val="2"/>
      </rPr>
      <t xml:space="preserve"> Deliverable Number, Deliverable Name, Deliverable Narrative, Lot Number, Product Description, Manufacturer Part Number (SKU), Net NYS Contract Price, Additional Product Discount (Percentage), Qty and optional Additional Product Discount (Dollars) to meet a defined need as detailed in the Authorized User Request for Quote.
</t>
    </r>
  </si>
  <si>
    <t>Implementation Items</t>
  </si>
  <si>
    <t>Additional Product Discount (Percentage)</t>
  </si>
  <si>
    <t>Additional Product Discount (Dollars)</t>
  </si>
  <si>
    <t>Anticipated Deliverable Travel Costs (Lot 4 - Implementation Services only)</t>
  </si>
  <si>
    <t xml:space="preserve">Total Deliverable Implementation Cost  </t>
  </si>
  <si>
    <t>Recurring Items</t>
  </si>
  <si>
    <t># of times recurring</t>
  </si>
  <si>
    <t>Total Deliverable Recurring Cost:</t>
  </si>
  <si>
    <t>Data Transfer Items</t>
  </si>
  <si>
    <t xml:space="preserve">Data Transfer Specifications:
</t>
  </si>
  <si>
    <t xml:space="preserve">Total Deliverable Data Transfer Cost  </t>
  </si>
  <si>
    <t xml:space="preserve">Total Deliverable Cost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</si>
</sst>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000%"/>
  </numFmts>
  <fonts count="25" x14ac:knownFonts="1">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11"/>
      <name val="Arial"/>
      <family val="2"/>
    </font>
    <font>
      <b/>
      <sz val="10"/>
      <color theme="0"/>
      <name val="Arial"/>
      <family val="2"/>
    </font>
    <font>
      <b/>
      <sz val="14"/>
      <name val="Arial"/>
      <family val="2"/>
    </font>
    <font>
      <sz val="14"/>
      <name val="Arial"/>
      <family val="2"/>
    </font>
    <font>
      <b/>
      <sz val="10"/>
      <name val="Arial"/>
      <family val="2"/>
    </font>
    <font>
      <b/>
      <sz val="12"/>
      <color theme="0"/>
      <name val="Arial"/>
      <family val="2"/>
    </font>
    <font>
      <b/>
      <sz val="11"/>
      <name val="Arial"/>
      <family val="2"/>
    </font>
    <font>
      <b/>
      <sz val="16"/>
      <color theme="0"/>
      <name val="Arial"/>
      <family val="2"/>
    </font>
    <font>
      <b/>
      <sz val="24"/>
      <color theme="1" tint="0.249977111117893"/>
      <name val="Arial"/>
      <family val="2"/>
    </font>
    <font>
      <b/>
      <sz val="10"/>
      <color theme="1" tint="0.499984740745262"/>
      <name val="Arial"/>
      <family val="2"/>
    </font>
    <font>
      <sz val="10"/>
      <color rgb="FFFF0000"/>
      <name val="Arial"/>
      <family val="2"/>
    </font>
    <font>
      <sz val="10"/>
      <color rgb="FFAB5CB8"/>
      <name val="Arial"/>
      <family val="2"/>
    </font>
    <font>
      <u/>
      <sz val="11"/>
      <color theme="10"/>
      <name val="Calibri"/>
      <family val="2"/>
      <scheme val="minor"/>
    </font>
    <font>
      <sz val="10"/>
      <color rgb="FF7030A0"/>
      <name val="Arial"/>
      <family val="2"/>
    </font>
    <font>
      <b/>
      <u/>
      <sz val="14"/>
      <color theme="10"/>
      <name val="Arial"/>
      <family val="2"/>
    </font>
    <font>
      <b/>
      <i/>
      <sz val="10"/>
      <name val="Arial"/>
      <family val="2"/>
    </font>
    <font>
      <b/>
      <sz val="10"/>
      <color rgb="FFFF0000"/>
      <name val="Arial"/>
      <family val="2"/>
    </font>
    <font>
      <b/>
      <sz val="24"/>
      <color theme="0"/>
      <name val="Arial"/>
      <family val="2"/>
    </font>
    <font>
      <b/>
      <u/>
      <sz val="11"/>
      <color theme="1"/>
      <name val="Calibri"/>
      <family val="2"/>
      <scheme val="minor"/>
    </font>
    <font>
      <sz val="12"/>
      <color theme="1"/>
      <name val="Calibri"/>
      <family val="2"/>
      <scheme val="minor"/>
    </font>
    <font>
      <b/>
      <sz val="14"/>
      <color rgb="FFFF0000"/>
      <name val="Arial"/>
      <family val="2"/>
    </font>
  </fonts>
  <fills count="10">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CCFF"/>
        <bgColor indexed="64"/>
      </patternFill>
    </fill>
    <fill>
      <patternFill patternType="solid">
        <fgColor theme="6" tint="0.59999389629810485"/>
        <bgColor indexed="64"/>
      </patternFill>
    </fill>
    <fill>
      <patternFill patternType="solid">
        <fgColor rgb="FFC4E5BB"/>
        <bgColor indexed="64"/>
      </patternFill>
    </fill>
    <fill>
      <patternFill patternType="solid">
        <fgColor theme="2" tint="-9.9978637043366805E-2"/>
        <bgColor indexed="64"/>
      </patternFill>
    </fill>
    <fill>
      <patternFill patternType="solid">
        <fgColor rgb="FFFFFF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xf numFmtId="0" fontId="2" fillId="0" borderId="0"/>
    <xf numFmtId="0" fontId="3" fillId="0" borderId="0"/>
    <xf numFmtId="0" fontId="1" fillId="0" borderId="0"/>
    <xf numFmtId="9" fontId="1" fillId="0" borderId="0" applyFont="0" applyFill="0" applyBorder="0" applyAlignment="0" applyProtection="0"/>
    <xf numFmtId="0" fontId="16" fillId="0" borderId="0" applyNumberFormat="0" applyFill="0" applyBorder="0" applyAlignment="0" applyProtection="0"/>
  </cellStyleXfs>
  <cellXfs count="245">
    <xf numFmtId="0" fontId="0" fillId="0" borderId="0" xfId="0"/>
    <xf numFmtId="164" fontId="2" fillId="3" borderId="4" xfId="1" applyNumberFormat="1" applyFill="1" applyBorder="1" applyAlignment="1">
      <alignment horizontal="right" vertical="center" wrapText="1"/>
    </xf>
    <xf numFmtId="164" fontId="2" fillId="3" borderId="5" xfId="0" applyNumberFormat="1" applyFont="1" applyFill="1" applyBorder="1" applyAlignment="1">
      <alignment vertical="center"/>
    </xf>
    <xf numFmtId="164" fontId="2" fillId="3" borderId="1" xfId="1" applyNumberFormat="1" applyFill="1" applyBorder="1" applyAlignment="1">
      <alignment horizontal="right" vertical="center" wrapText="1"/>
    </xf>
    <xf numFmtId="164" fontId="2" fillId="3" borderId="6" xfId="0" applyNumberFormat="1" applyFont="1" applyFill="1" applyBorder="1" applyAlignment="1">
      <alignment vertical="center"/>
    </xf>
    <xf numFmtId="164" fontId="2" fillId="3" borderId="9" xfId="1" applyNumberFormat="1" applyFill="1" applyBorder="1" applyAlignment="1">
      <alignment horizontal="right" vertical="center" wrapText="1"/>
    </xf>
    <xf numFmtId="164" fontId="2" fillId="3" borderId="10" xfId="0" applyNumberFormat="1" applyFont="1" applyFill="1" applyBorder="1" applyAlignment="1">
      <alignment vertical="center"/>
    </xf>
    <xf numFmtId="164" fontId="2" fillId="3" borderId="33" xfId="0" applyNumberFormat="1" applyFont="1" applyFill="1" applyBorder="1" applyAlignment="1">
      <alignment vertical="center"/>
    </xf>
    <xf numFmtId="0" fontId="6" fillId="7" borderId="15" xfId="0" applyFont="1" applyFill="1" applyBorder="1" applyAlignment="1" applyProtection="1">
      <alignment horizontal="center" vertical="center"/>
      <protection locked="0"/>
    </xf>
    <xf numFmtId="0" fontId="2" fillId="4" borderId="12"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left" vertical="top" wrapText="1"/>
      <protection locked="0"/>
    </xf>
    <xf numFmtId="0" fontId="2" fillId="4" borderId="4" xfId="0" applyFont="1" applyFill="1" applyBorder="1" applyAlignment="1" applyProtection="1">
      <alignment horizontal="center" vertical="top" wrapText="1"/>
      <protection locked="0"/>
    </xf>
    <xf numFmtId="164" fontId="2" fillId="4" borderId="5" xfId="0" applyNumberFormat="1" applyFont="1" applyFill="1" applyBorder="1" applyAlignment="1" applyProtection="1">
      <alignment horizontal="right" vertical="top" wrapText="1"/>
      <protection locked="0"/>
    </xf>
    <xf numFmtId="165" fontId="2" fillId="5" borderId="12" xfId="4" applyNumberFormat="1" applyFont="1" applyFill="1" applyBorder="1" applyAlignment="1" applyProtection="1">
      <alignment horizontal="center" vertical="top" wrapText="1"/>
      <protection locked="0"/>
    </xf>
    <xf numFmtId="0" fontId="2" fillId="4" borderId="3"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left" vertical="top" wrapText="1"/>
      <protection locked="0"/>
    </xf>
    <xf numFmtId="0" fontId="2" fillId="4" borderId="1" xfId="0" applyFont="1" applyFill="1" applyBorder="1" applyAlignment="1" applyProtection="1">
      <alignment horizontal="center" vertical="top" wrapText="1"/>
      <protection locked="0"/>
    </xf>
    <xf numFmtId="164" fontId="2" fillId="4" borderId="6" xfId="0" applyNumberFormat="1" applyFont="1" applyFill="1" applyBorder="1" applyAlignment="1" applyProtection="1">
      <alignment horizontal="right" vertical="top" wrapText="1"/>
      <protection locked="0"/>
    </xf>
    <xf numFmtId="165" fontId="2" fillId="5" borderId="3" xfId="4" applyNumberFormat="1" applyFont="1" applyFill="1" applyBorder="1" applyAlignment="1" applyProtection="1">
      <alignment horizontal="center" vertical="top" wrapText="1"/>
      <protection locked="0"/>
    </xf>
    <xf numFmtId="0" fontId="2" fillId="4" borderId="13" xfId="0" applyFont="1" applyFill="1" applyBorder="1" applyAlignment="1" applyProtection="1">
      <alignment horizontal="center" vertical="center" wrapText="1"/>
      <protection locked="0"/>
    </xf>
    <xf numFmtId="0" fontId="2" fillId="4" borderId="9" xfId="0" applyFont="1" applyFill="1" applyBorder="1" applyAlignment="1" applyProtection="1">
      <alignment horizontal="left" vertical="top" wrapText="1"/>
      <protection locked="0"/>
    </xf>
    <xf numFmtId="0" fontId="2" fillId="4" borderId="9" xfId="0" applyFont="1" applyFill="1" applyBorder="1" applyAlignment="1" applyProtection="1">
      <alignment horizontal="center" vertical="top" wrapText="1"/>
      <protection locked="0"/>
    </xf>
    <xf numFmtId="164" fontId="2" fillId="4" borderId="10" xfId="0" applyNumberFormat="1" applyFont="1" applyFill="1" applyBorder="1" applyAlignment="1" applyProtection="1">
      <alignment horizontal="right" vertical="top" wrapText="1"/>
      <protection locked="0"/>
    </xf>
    <xf numFmtId="165" fontId="2" fillId="5" borderId="13" xfId="4" applyNumberFormat="1" applyFont="1" applyFill="1" applyBorder="1" applyAlignment="1" applyProtection="1">
      <alignment horizontal="center" vertical="top" wrapText="1"/>
      <protection locked="0"/>
    </xf>
    <xf numFmtId="2" fontId="2" fillId="4" borderId="4" xfId="0" applyNumberFormat="1" applyFont="1" applyFill="1" applyBorder="1" applyAlignment="1" applyProtection="1">
      <alignment horizontal="right" vertical="center" wrapText="1"/>
      <protection locked="0"/>
    </xf>
    <xf numFmtId="164" fontId="2" fillId="5" borderId="12" xfId="4" applyNumberFormat="1" applyFont="1" applyFill="1" applyBorder="1" applyAlignment="1" applyProtection="1">
      <alignment horizontal="center" vertical="center" wrapText="1"/>
      <protection locked="0"/>
    </xf>
    <xf numFmtId="2" fontId="2" fillId="4" borderId="1" xfId="0" applyNumberFormat="1" applyFont="1" applyFill="1" applyBorder="1" applyAlignment="1" applyProtection="1">
      <alignment horizontal="right" vertical="center" wrapText="1"/>
      <protection locked="0"/>
    </xf>
    <xf numFmtId="164" fontId="2" fillId="5" borderId="3" xfId="4" applyNumberFormat="1" applyFont="1" applyFill="1" applyBorder="1" applyAlignment="1" applyProtection="1">
      <alignment horizontal="center" vertical="center" wrapText="1"/>
      <protection locked="0"/>
    </xf>
    <xf numFmtId="2" fontId="2" fillId="4" borderId="1" xfId="4" applyNumberFormat="1" applyFont="1" applyFill="1" applyBorder="1" applyAlignment="1" applyProtection="1">
      <alignment horizontal="right" vertical="center" wrapText="1"/>
      <protection locked="0"/>
    </xf>
    <xf numFmtId="164" fontId="2" fillId="5" borderId="1" xfId="4" applyNumberFormat="1" applyFont="1" applyFill="1" applyBorder="1" applyAlignment="1" applyProtection="1">
      <alignment horizontal="center" vertical="center" wrapText="1"/>
      <protection locked="0"/>
    </xf>
    <xf numFmtId="2" fontId="2" fillId="4" borderId="9" xfId="0" applyNumberFormat="1" applyFont="1" applyFill="1" applyBorder="1" applyAlignment="1" applyProtection="1">
      <alignment horizontal="right" vertical="center" wrapText="1"/>
      <protection locked="0"/>
    </xf>
    <xf numFmtId="164" fontId="2" fillId="5" borderId="13" xfId="4" applyNumberFormat="1" applyFont="1" applyFill="1" applyBorder="1" applyAlignment="1" applyProtection="1">
      <alignment horizontal="center" vertical="center" wrapText="1"/>
      <protection locked="0"/>
    </xf>
    <xf numFmtId="164" fontId="2" fillId="5" borderId="30" xfId="4" applyNumberFormat="1" applyFont="1" applyFill="1" applyBorder="1" applyAlignment="1" applyProtection="1">
      <alignment horizontal="right" vertical="center" wrapText="1"/>
      <protection locked="0"/>
    </xf>
    <xf numFmtId="164" fontId="2" fillId="5" borderId="32" xfId="4" applyNumberFormat="1" applyFont="1" applyFill="1" applyBorder="1" applyAlignment="1" applyProtection="1">
      <alignment horizontal="right" vertical="center" wrapText="1"/>
      <protection locked="0"/>
    </xf>
    <xf numFmtId="164" fontId="6" fillId="3" borderId="1" xfId="0" applyNumberFormat="1" applyFont="1" applyFill="1" applyBorder="1" applyAlignment="1">
      <alignment horizontal="center" vertical="center"/>
    </xf>
    <xf numFmtId="0" fontId="7" fillId="0" borderId="0" xfId="0" applyFont="1" applyAlignment="1" applyProtection="1">
      <alignment vertical="center"/>
      <protection locked="0"/>
    </xf>
    <xf numFmtId="0" fontId="2" fillId="4" borderId="1" xfId="0" applyFont="1" applyFill="1" applyBorder="1" applyAlignment="1" applyProtection="1">
      <alignment vertical="center" wrapText="1"/>
      <protection locked="0"/>
    </xf>
    <xf numFmtId="0" fontId="2" fillId="4" borderId="1" xfId="0" applyFont="1" applyFill="1" applyBorder="1" applyAlignment="1" applyProtection="1">
      <alignment horizontal="center" vertical="center" wrapText="1"/>
      <protection locked="0"/>
    </xf>
    <xf numFmtId="164" fontId="2" fillId="4" borderId="6" xfId="0" applyNumberFormat="1" applyFont="1" applyFill="1" applyBorder="1" applyAlignment="1" applyProtection="1">
      <alignment horizontal="right" vertical="center" wrapText="1"/>
      <protection locked="0"/>
    </xf>
    <xf numFmtId="165" fontId="2" fillId="5" borderId="3" xfId="4" applyNumberFormat="1" applyFont="1" applyFill="1" applyBorder="1" applyAlignment="1" applyProtection="1">
      <alignment horizontal="center" vertical="center" wrapText="1"/>
      <protection locked="0"/>
    </xf>
    <xf numFmtId="0" fontId="2" fillId="4" borderId="1" xfId="0" applyFont="1" applyFill="1" applyBorder="1" applyAlignment="1" applyProtection="1">
      <alignment horizontal="left" vertical="center" wrapText="1"/>
      <protection locked="0"/>
    </xf>
    <xf numFmtId="0" fontId="2" fillId="4" borderId="9" xfId="0" applyFont="1" applyFill="1" applyBorder="1" applyAlignment="1" applyProtection="1">
      <alignment horizontal="left" vertical="center" wrapText="1"/>
      <protection locked="0"/>
    </xf>
    <xf numFmtId="0" fontId="2" fillId="4" borderId="9" xfId="0" applyFont="1" applyFill="1" applyBorder="1" applyAlignment="1" applyProtection="1">
      <alignment horizontal="center" vertical="center" wrapText="1"/>
      <protection locked="0"/>
    </xf>
    <xf numFmtId="164" fontId="2" fillId="4" borderId="10" xfId="0" applyNumberFormat="1" applyFont="1" applyFill="1" applyBorder="1" applyAlignment="1" applyProtection="1">
      <alignment horizontal="right" vertical="center" wrapText="1"/>
      <protection locked="0"/>
    </xf>
    <xf numFmtId="165" fontId="2" fillId="5" borderId="13" xfId="4" applyNumberFormat="1" applyFont="1" applyFill="1" applyBorder="1" applyAlignment="1" applyProtection="1">
      <alignment horizontal="center" vertical="center" wrapText="1"/>
      <protection locked="0"/>
    </xf>
    <xf numFmtId="2" fontId="2" fillId="4" borderId="9" xfId="4" applyNumberFormat="1" applyFont="1" applyFill="1" applyBorder="1" applyAlignment="1" applyProtection="1">
      <alignment horizontal="right" vertical="center" wrapText="1"/>
      <protection locked="0"/>
    </xf>
    <xf numFmtId="0" fontId="2" fillId="4" borderId="44" xfId="0" applyFont="1" applyFill="1" applyBorder="1" applyAlignment="1" applyProtection="1">
      <alignment horizontal="center" vertical="top" wrapText="1"/>
      <protection locked="0"/>
    </xf>
    <xf numFmtId="164" fontId="2" fillId="4" borderId="1" xfId="0" applyNumberFormat="1" applyFont="1" applyFill="1" applyBorder="1" applyAlignment="1" applyProtection="1">
      <alignment horizontal="right" vertical="top" wrapText="1"/>
      <protection locked="0"/>
    </xf>
    <xf numFmtId="165" fontId="2" fillId="5" borderId="1" xfId="4" applyNumberFormat="1" applyFont="1" applyFill="1" applyBorder="1" applyAlignment="1" applyProtection="1">
      <alignment horizontal="center" vertical="top" wrapText="1"/>
      <protection locked="0"/>
    </xf>
    <xf numFmtId="0" fontId="2" fillId="4" borderId="34" xfId="0" applyFont="1" applyFill="1" applyBorder="1" applyAlignment="1" applyProtection="1">
      <alignment horizontal="center" vertical="top" wrapText="1"/>
      <protection locked="0"/>
    </xf>
    <xf numFmtId="0" fontId="2" fillId="0" borderId="0" xfId="0" applyFont="1" applyAlignment="1" applyProtection="1">
      <alignment horizontal="left" vertical="top" wrapText="1"/>
      <protection locked="0"/>
    </xf>
    <xf numFmtId="164" fontId="2" fillId="5" borderId="11" xfId="4" applyNumberFormat="1" applyFont="1" applyFill="1" applyBorder="1" applyAlignment="1" applyProtection="1">
      <alignment horizontal="right" vertical="center" wrapText="1"/>
      <protection locked="0"/>
    </xf>
    <xf numFmtId="0" fontId="2" fillId="0" borderId="0" xfId="0" applyFont="1" applyAlignment="1" applyProtection="1">
      <alignment horizontal="center" vertical="top" wrapText="1"/>
      <protection locked="0"/>
    </xf>
    <xf numFmtId="164" fontId="2" fillId="0" borderId="0" xfId="0" applyNumberFormat="1" applyFont="1" applyAlignment="1" applyProtection="1">
      <alignment horizontal="right" vertical="top" wrapText="1"/>
      <protection locked="0"/>
    </xf>
    <xf numFmtId="165" fontId="2" fillId="0" borderId="0" xfId="4" applyNumberFormat="1" applyFont="1" applyFill="1" applyBorder="1" applyAlignment="1" applyProtection="1">
      <alignment horizontal="center" vertical="top" wrapText="1"/>
      <protection locked="0"/>
    </xf>
    <xf numFmtId="2" fontId="2" fillId="0" borderId="0" xfId="0" applyNumberFormat="1" applyFont="1" applyAlignment="1" applyProtection="1">
      <alignment horizontal="right" vertical="center" wrapText="1"/>
      <protection locked="0"/>
    </xf>
    <xf numFmtId="164" fontId="2" fillId="0" borderId="0" xfId="4" applyNumberFormat="1"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4" fontId="2" fillId="5" borderId="11" xfId="4" applyNumberFormat="1" applyFont="1" applyFill="1" applyBorder="1" applyAlignment="1" applyProtection="1">
      <alignment horizontal="center" vertical="center" wrapText="1"/>
      <protection locked="0"/>
    </xf>
    <xf numFmtId="0" fontId="22" fillId="0" borderId="0" xfId="0" applyFont="1"/>
    <xf numFmtId="0" fontId="6" fillId="7" borderId="1"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8" fillId="0" borderId="0" xfId="0" applyFont="1" applyAlignment="1" applyProtection="1">
      <alignment vertical="center"/>
      <protection locked="0"/>
    </xf>
    <xf numFmtId="0" fontId="8" fillId="0" borderId="1" xfId="0" applyFont="1" applyBorder="1" applyAlignment="1" applyProtection="1">
      <alignment horizontal="center" vertical="center"/>
      <protection locked="0"/>
    </xf>
    <xf numFmtId="0" fontId="4" fillId="0" borderId="0" xfId="0" applyFont="1" applyAlignment="1" applyProtection="1">
      <alignment wrapText="1"/>
      <protection locked="0"/>
    </xf>
    <xf numFmtId="0" fontId="5" fillId="2" borderId="11" xfId="0" applyFont="1" applyFill="1" applyBorder="1" applyAlignment="1" applyProtection="1">
      <alignment horizontal="center" wrapText="1"/>
      <protection locked="0"/>
    </xf>
    <xf numFmtId="0" fontId="5" fillId="2" borderId="12" xfId="0" applyFont="1" applyFill="1" applyBorder="1" applyAlignment="1" applyProtection="1">
      <alignment horizontal="center" wrapText="1"/>
      <protection locked="0"/>
    </xf>
    <xf numFmtId="0" fontId="5" fillId="2" borderId="4" xfId="0" applyFont="1" applyFill="1" applyBorder="1" applyAlignment="1" applyProtection="1">
      <alignment horizontal="center" wrapText="1"/>
      <protection locked="0"/>
    </xf>
    <xf numFmtId="164" fontId="5" fillId="2" borderId="5" xfId="0" applyNumberFormat="1" applyFont="1" applyFill="1" applyBorder="1" applyAlignment="1" applyProtection="1">
      <alignment horizontal="center" wrapText="1"/>
      <protection locked="0"/>
    </xf>
    <xf numFmtId="2" fontId="5" fillId="2" borderId="12" xfId="0" applyNumberFormat="1" applyFont="1" applyFill="1" applyBorder="1" applyAlignment="1" applyProtection="1">
      <alignment horizontal="center" wrapText="1"/>
      <protection locked="0"/>
    </xf>
    <xf numFmtId="164" fontId="5" fillId="2" borderId="4" xfId="0" applyNumberFormat="1" applyFont="1" applyFill="1" applyBorder="1" applyAlignment="1" applyProtection="1">
      <alignment horizontal="center" wrapText="1"/>
      <protection locked="0"/>
    </xf>
    <xf numFmtId="164" fontId="5" fillId="2" borderId="5" xfId="1" applyNumberFormat="1" applyFont="1" applyFill="1" applyBorder="1" applyAlignment="1" applyProtection="1">
      <alignment horizontal="center" wrapText="1"/>
      <protection locked="0"/>
    </xf>
    <xf numFmtId="0" fontId="2" fillId="6" borderId="7" xfId="0" applyFont="1" applyFill="1" applyBorder="1" applyAlignment="1" applyProtection="1">
      <alignment horizontal="center" vertical="center" wrapText="1"/>
      <protection locked="0"/>
    </xf>
    <xf numFmtId="0" fontId="4" fillId="0" borderId="0" xfId="0" applyFont="1" applyAlignment="1" applyProtection="1">
      <alignment vertical="center"/>
      <protection locked="0"/>
    </xf>
    <xf numFmtId="0" fontId="2" fillId="6" borderId="8" xfId="0" applyFont="1" applyFill="1" applyBorder="1" applyAlignment="1" applyProtection="1">
      <alignment horizontal="center" vertical="center" wrapText="1"/>
      <protection locked="0"/>
    </xf>
    <xf numFmtId="0" fontId="4" fillId="0" borderId="0" xfId="0" applyFont="1" applyProtection="1">
      <protection locked="0"/>
    </xf>
    <xf numFmtId="0" fontId="6" fillId="0" borderId="0" xfId="0" applyFont="1" applyProtection="1">
      <protection locked="0"/>
    </xf>
    <xf numFmtId="164" fontId="4" fillId="0" borderId="0" xfId="0" applyNumberFormat="1" applyFont="1" applyAlignment="1" applyProtection="1">
      <alignment horizontal="right"/>
      <protection locked="0"/>
    </xf>
    <xf numFmtId="0" fontId="6" fillId="3" borderId="1" xfId="0" applyFont="1" applyFill="1" applyBorder="1" applyAlignment="1">
      <alignment horizontal="center" vertical="center"/>
    </xf>
    <xf numFmtId="0" fontId="6" fillId="0" borderId="0" xfId="0" applyFont="1" applyAlignment="1" applyProtection="1">
      <alignment horizontal="left" vertical="center"/>
      <protection locked="0"/>
    </xf>
    <xf numFmtId="0" fontId="5" fillId="2" borderId="28" xfId="0" applyFont="1" applyFill="1" applyBorder="1" applyAlignment="1" applyProtection="1">
      <alignment horizontal="center" wrapText="1"/>
      <protection locked="0"/>
    </xf>
    <xf numFmtId="0" fontId="5" fillId="2" borderId="22" xfId="0" applyFont="1" applyFill="1" applyBorder="1" applyAlignment="1" applyProtection="1">
      <alignment horizontal="center" wrapText="1"/>
      <protection locked="0"/>
    </xf>
    <xf numFmtId="0" fontId="5" fillId="2" borderId="23" xfId="0" applyFont="1" applyFill="1" applyBorder="1" applyAlignment="1" applyProtection="1">
      <alignment horizontal="center" wrapText="1"/>
      <protection locked="0"/>
    </xf>
    <xf numFmtId="164" fontId="5" fillId="2" borderId="24" xfId="0" applyNumberFormat="1" applyFont="1" applyFill="1" applyBorder="1" applyAlignment="1" applyProtection="1">
      <alignment horizontal="center" wrapText="1"/>
      <protection locked="0"/>
    </xf>
    <xf numFmtId="2" fontId="5" fillId="2" borderId="22" xfId="0" applyNumberFormat="1" applyFont="1" applyFill="1" applyBorder="1" applyAlignment="1" applyProtection="1">
      <alignment horizontal="center" wrapText="1"/>
      <protection locked="0"/>
    </xf>
    <xf numFmtId="164" fontId="5" fillId="2" borderId="23" xfId="0" applyNumberFormat="1" applyFont="1" applyFill="1" applyBorder="1" applyAlignment="1" applyProtection="1">
      <alignment horizontal="center" wrapText="1"/>
      <protection locked="0"/>
    </xf>
    <xf numFmtId="164" fontId="5" fillId="2" borderId="24" xfId="1" applyNumberFormat="1" applyFont="1" applyFill="1" applyBorder="1" applyAlignment="1" applyProtection="1">
      <alignment horizontal="center" wrapText="1"/>
      <protection locked="0"/>
    </xf>
    <xf numFmtId="0" fontId="2" fillId="6" borderId="11" xfId="0" applyFont="1" applyFill="1" applyBorder="1" applyAlignment="1" applyProtection="1">
      <alignment horizontal="center" vertical="center" wrapText="1"/>
      <protection locked="0"/>
    </xf>
    <xf numFmtId="0" fontId="8" fillId="0" borderId="19" xfId="0" applyFont="1" applyBorder="1" applyAlignment="1" applyProtection="1">
      <alignment horizontal="right" vertical="center"/>
      <protection locked="0"/>
    </xf>
    <xf numFmtId="0" fontId="8" fillId="0" borderId="0" xfId="0" applyFont="1" applyAlignment="1" applyProtection="1">
      <alignment horizontal="right" vertical="center"/>
      <protection locked="0"/>
    </xf>
    <xf numFmtId="0" fontId="8" fillId="0" borderId="1" xfId="0" applyFont="1" applyBorder="1" applyAlignment="1" applyProtection="1">
      <alignment horizontal="center" vertical="center" wrapText="1"/>
      <protection locked="0"/>
    </xf>
    <xf numFmtId="164" fontId="5" fillId="2" borderId="43" xfId="1" applyNumberFormat="1" applyFont="1" applyFill="1" applyBorder="1" applyAlignment="1" applyProtection="1">
      <alignment horizontal="center" wrapText="1"/>
      <protection locked="0"/>
    </xf>
    <xf numFmtId="164" fontId="10" fillId="0" borderId="0" xfId="0" applyNumberFormat="1" applyFont="1" applyAlignment="1" applyProtection="1">
      <alignment horizontal="right" vertical="center"/>
      <protection locked="0"/>
    </xf>
    <xf numFmtId="164" fontId="2" fillId="0" borderId="0" xfId="0" applyNumberFormat="1" applyFont="1" applyAlignment="1" applyProtection="1">
      <alignment vertical="center"/>
      <protection locked="0"/>
    </xf>
    <xf numFmtId="0" fontId="11" fillId="0" borderId="47" xfId="0" applyFont="1" applyBorder="1" applyAlignment="1" applyProtection="1">
      <alignment horizontal="center" vertical="top" wrapText="1"/>
      <protection locked="0"/>
    </xf>
    <xf numFmtId="0" fontId="5" fillId="2" borderId="48" xfId="0" applyFont="1" applyFill="1" applyBorder="1" applyAlignment="1" applyProtection="1">
      <alignment horizontal="center" wrapText="1"/>
      <protection locked="0"/>
    </xf>
    <xf numFmtId="0" fontId="5" fillId="2" borderId="37" xfId="0" applyFont="1" applyFill="1" applyBorder="1" applyAlignment="1" applyProtection="1">
      <alignment horizontal="center" wrapText="1"/>
      <protection locked="0"/>
    </xf>
    <xf numFmtId="0" fontId="5" fillId="2" borderId="49" xfId="0" applyFont="1" applyFill="1" applyBorder="1" applyAlignment="1" applyProtection="1">
      <alignment horizontal="center" wrapText="1"/>
      <protection locked="0"/>
    </xf>
    <xf numFmtId="164" fontId="5" fillId="2" borderId="50" xfId="0" applyNumberFormat="1" applyFont="1" applyFill="1" applyBorder="1" applyAlignment="1" applyProtection="1">
      <alignment horizontal="center" wrapText="1"/>
      <protection locked="0"/>
    </xf>
    <xf numFmtId="164" fontId="5" fillId="2" borderId="49" xfId="0" applyNumberFormat="1" applyFont="1" applyFill="1" applyBorder="1" applyAlignment="1" applyProtection="1">
      <alignment horizontal="center" wrapText="1"/>
      <protection locked="0"/>
    </xf>
    <xf numFmtId="0" fontId="11" fillId="0" borderId="0" xfId="0" applyFont="1" applyAlignment="1" applyProtection="1">
      <alignment horizontal="center" vertical="top" wrapText="1"/>
      <protection locked="0"/>
    </xf>
    <xf numFmtId="164" fontId="2" fillId="0" borderId="0" xfId="1" applyNumberFormat="1" applyAlignment="1" applyProtection="1">
      <alignment horizontal="right" vertical="center" wrapText="1"/>
      <protection locked="0"/>
    </xf>
    <xf numFmtId="164" fontId="5" fillId="2" borderId="38" xfId="0" applyNumberFormat="1" applyFont="1" applyFill="1" applyBorder="1" applyAlignment="1" applyProtection="1">
      <alignment horizontal="center" wrapText="1"/>
      <protection locked="0"/>
    </xf>
    <xf numFmtId="2" fontId="5" fillId="2" borderId="1" xfId="0" applyNumberFormat="1" applyFont="1" applyFill="1" applyBorder="1" applyAlignment="1" applyProtection="1">
      <alignment horizontal="center" wrapText="1"/>
      <protection locked="0"/>
    </xf>
    <xf numFmtId="164" fontId="5" fillId="2" borderId="38" xfId="1" applyNumberFormat="1" applyFont="1" applyFill="1" applyBorder="1" applyAlignment="1" applyProtection="1">
      <alignment horizontal="center" wrapText="1"/>
      <protection locked="0"/>
    </xf>
    <xf numFmtId="164" fontId="5" fillId="2" borderId="6" xfId="1" applyNumberFormat="1" applyFont="1" applyFill="1" applyBorder="1" applyAlignment="1" applyProtection="1">
      <alignment horizontal="center" wrapText="1"/>
      <protection locked="0"/>
    </xf>
    <xf numFmtId="0" fontId="10" fillId="0" borderId="0" xfId="0" applyFont="1" applyAlignment="1" applyProtection="1">
      <alignment horizontal="right"/>
      <protection locked="0"/>
    </xf>
    <xf numFmtId="164" fontId="2" fillId="3" borderId="1" xfId="0" applyNumberFormat="1" applyFont="1" applyFill="1" applyBorder="1" applyAlignment="1">
      <alignment vertical="center"/>
    </xf>
    <xf numFmtId="164" fontId="2" fillId="3" borderId="45" xfId="0" applyNumberFormat="1" applyFont="1" applyFill="1" applyBorder="1" applyAlignment="1">
      <alignment vertical="center"/>
    </xf>
    <xf numFmtId="164" fontId="2" fillId="3" borderId="46" xfId="0" applyNumberFormat="1" applyFont="1" applyFill="1" applyBorder="1" applyAlignment="1">
      <alignment vertical="center"/>
    </xf>
    <xf numFmtId="164" fontId="2" fillId="3" borderId="8" xfId="0" applyNumberFormat="1" applyFont="1" applyFill="1" applyBorder="1" applyAlignment="1">
      <alignment vertical="center"/>
    </xf>
    <xf numFmtId="164" fontId="2" fillId="3" borderId="14" xfId="1" applyNumberFormat="1" applyFill="1" applyBorder="1" applyAlignment="1">
      <alignment horizontal="right" vertical="center" wrapText="1"/>
    </xf>
    <xf numFmtId="164" fontId="2" fillId="3" borderId="51" xfId="0" applyNumberFormat="1" applyFont="1" applyFill="1" applyBorder="1" applyAlignment="1">
      <alignment vertical="center"/>
    </xf>
    <xf numFmtId="164" fontId="2" fillId="3" borderId="14" xfId="0" applyNumberFormat="1" applyFont="1" applyFill="1" applyBorder="1" applyAlignment="1">
      <alignment vertical="center"/>
    </xf>
    <xf numFmtId="164" fontId="2" fillId="3" borderId="42" xfId="0" applyNumberFormat="1" applyFont="1" applyFill="1" applyBorder="1" applyAlignment="1">
      <alignment vertical="center"/>
    </xf>
    <xf numFmtId="0" fontId="6" fillId="7" borderId="49" xfId="0" applyFont="1" applyFill="1" applyBorder="1" applyAlignment="1" applyProtection="1">
      <alignment horizontal="center" vertical="center"/>
      <protection locked="0"/>
    </xf>
    <xf numFmtId="0" fontId="24" fillId="9" borderId="49" xfId="0" applyFont="1" applyFill="1" applyBorder="1" applyAlignment="1" applyProtection="1">
      <alignment horizontal="center" vertical="center"/>
      <protection locked="0"/>
    </xf>
    <xf numFmtId="164" fontId="6" fillId="3" borderId="21" xfId="0" applyNumberFormat="1" applyFont="1" applyFill="1" applyBorder="1" applyAlignment="1">
      <alignment horizontal="center" vertical="center"/>
    </xf>
    <xf numFmtId="0" fontId="23" fillId="0" borderId="34" xfId="0" applyFont="1" applyBorder="1" applyAlignment="1">
      <alignment horizontal="center" wrapText="1"/>
    </xf>
    <xf numFmtId="0" fontId="23" fillId="0" borderId="3" xfId="0" applyFont="1" applyBorder="1" applyAlignment="1">
      <alignment horizontal="center" wrapText="1"/>
    </xf>
    <xf numFmtId="0" fontId="18" fillId="0" borderId="0" xfId="5" applyFont="1" applyBorder="1" applyAlignment="1" applyProtection="1">
      <alignment horizontal="center"/>
      <protection locked="0"/>
    </xf>
    <xf numFmtId="0" fontId="9" fillId="2" borderId="20"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protection locked="0"/>
    </xf>
    <xf numFmtId="0" fontId="8" fillId="0" borderId="16" xfId="0" applyFont="1" applyBorder="1" applyAlignment="1" applyProtection="1">
      <alignment horizontal="left" vertical="top" wrapText="1"/>
      <protection locked="0"/>
    </xf>
    <xf numFmtId="0" fontId="8" fillId="0" borderId="17" xfId="0" applyFont="1" applyBorder="1" applyAlignment="1" applyProtection="1">
      <alignment horizontal="left" vertical="top" wrapText="1"/>
      <protection locked="0"/>
    </xf>
    <xf numFmtId="0" fontId="8" fillId="0" borderId="18" xfId="0" applyFont="1" applyBorder="1" applyAlignment="1" applyProtection="1">
      <alignment horizontal="left" vertical="top" wrapText="1"/>
      <protection locked="0"/>
    </xf>
    <xf numFmtId="0" fontId="2" fillId="0" borderId="16" xfId="0" applyFont="1"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4" fillId="0" borderId="2" xfId="0" applyFont="1" applyBorder="1" applyAlignment="1" applyProtection="1">
      <alignment horizontal="center"/>
      <protection locked="0"/>
    </xf>
    <xf numFmtId="0" fontId="6" fillId="0" borderId="0" xfId="0" applyFont="1" applyAlignment="1" applyProtection="1">
      <alignment horizontal="center"/>
      <protection locked="0"/>
    </xf>
    <xf numFmtId="0" fontId="12" fillId="0" borderId="0" xfId="0" applyFont="1" applyAlignment="1" applyProtection="1">
      <alignment horizontal="left" vertical="top"/>
      <protection locked="0"/>
    </xf>
    <xf numFmtId="0" fontId="13" fillId="0" borderId="0" xfId="0" applyFont="1" applyAlignment="1" applyProtection="1">
      <alignment horizontal="left" vertical="top"/>
      <protection locked="0"/>
    </xf>
    <xf numFmtId="0" fontId="8" fillId="0" borderId="1" xfId="0" applyFont="1" applyBorder="1" applyAlignment="1" applyProtection="1">
      <alignment horizontal="center" vertical="center"/>
      <protection locked="0"/>
    </xf>
    <xf numFmtId="0" fontId="8" fillId="4" borderId="34"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6" fillId="7" borderId="34" xfId="0" applyFont="1" applyFill="1" applyBorder="1" applyAlignment="1" applyProtection="1">
      <alignment horizontal="center" vertical="center"/>
      <protection locked="0"/>
    </xf>
    <xf numFmtId="0" fontId="6" fillId="7" borderId="35" xfId="0" applyFont="1" applyFill="1" applyBorder="1" applyAlignment="1" applyProtection="1">
      <alignment horizontal="center" vertical="center"/>
      <protection locked="0"/>
    </xf>
    <xf numFmtId="0" fontId="6" fillId="7" borderId="3" xfId="0" applyFont="1" applyFill="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7" xfId="0" applyFont="1" applyBorder="1" applyAlignment="1" applyProtection="1">
      <alignment horizontal="left" vertical="top" wrapText="1"/>
      <protection locked="0"/>
    </xf>
    <xf numFmtId="0" fontId="11" fillId="2" borderId="27" xfId="0" applyFont="1" applyFill="1" applyBorder="1" applyAlignment="1" applyProtection="1">
      <alignment horizontal="center" vertical="top" wrapText="1"/>
      <protection locked="0"/>
    </xf>
    <xf numFmtId="0" fontId="11" fillId="2" borderId="25" xfId="0" applyFont="1" applyFill="1" applyBorder="1" applyAlignment="1" applyProtection="1">
      <alignment horizontal="center" vertical="top" wrapText="1"/>
      <protection locked="0"/>
    </xf>
    <xf numFmtId="0" fontId="11" fillId="2" borderId="26" xfId="0" applyFont="1" applyFill="1" applyBorder="1" applyAlignment="1" applyProtection="1">
      <alignment horizontal="center" vertical="top" wrapText="1"/>
      <protection locked="0"/>
    </xf>
    <xf numFmtId="0" fontId="10" fillId="0" borderId="11"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0" fillId="0" borderId="5" xfId="0" applyFont="1" applyBorder="1" applyAlignment="1" applyProtection="1">
      <alignment horizontal="center"/>
      <protection locked="0"/>
    </xf>
    <xf numFmtId="0" fontId="4" fillId="4" borderId="27" xfId="0" applyFont="1" applyFill="1" applyBorder="1" applyAlignment="1">
      <alignment horizontal="left" vertical="top" wrapText="1"/>
    </xf>
    <xf numFmtId="0" fontId="4" fillId="4" borderId="25" xfId="0" applyFont="1" applyFill="1" applyBorder="1" applyAlignment="1">
      <alignment horizontal="left" vertical="top" wrapText="1"/>
    </xf>
    <xf numFmtId="0" fontId="4" fillId="4" borderId="26" xfId="0" applyFont="1" applyFill="1" applyBorder="1" applyAlignment="1">
      <alignment horizontal="left" vertical="top" wrapText="1"/>
    </xf>
    <xf numFmtId="0" fontId="10" fillId="4" borderId="54" xfId="0" applyFont="1" applyFill="1" applyBorder="1" applyAlignment="1">
      <alignment horizontal="center" vertical="top" wrapText="1"/>
    </xf>
    <xf numFmtId="0" fontId="10" fillId="4" borderId="55" xfId="0" applyFont="1" applyFill="1" applyBorder="1" applyAlignment="1">
      <alignment horizontal="center" vertical="top" wrapText="1"/>
    </xf>
    <xf numFmtId="0" fontId="10" fillId="4" borderId="56" xfId="0" applyFont="1" applyFill="1" applyBorder="1" applyAlignment="1">
      <alignment horizontal="center" vertical="top" wrapText="1"/>
    </xf>
    <xf numFmtId="0" fontId="10" fillId="4" borderId="57" xfId="0" applyFont="1" applyFill="1" applyBorder="1" applyAlignment="1">
      <alignment horizontal="center" vertical="top" wrapText="1"/>
    </xf>
    <xf numFmtId="0" fontId="10" fillId="0" borderId="27" xfId="0" applyFont="1" applyBorder="1" applyAlignment="1" applyProtection="1">
      <alignment horizontal="center" vertical="top" wrapText="1"/>
      <protection locked="0"/>
    </xf>
    <xf numFmtId="0" fontId="10" fillId="0" borderId="25" xfId="0" applyFont="1" applyBorder="1" applyAlignment="1" applyProtection="1">
      <alignment horizontal="center" vertical="top" wrapText="1"/>
      <protection locked="0"/>
    </xf>
    <xf numFmtId="0" fontId="10" fillId="0" borderId="26" xfId="0" applyFont="1" applyBorder="1" applyAlignment="1" applyProtection="1">
      <alignment horizontal="center" vertical="top" wrapText="1"/>
      <protection locked="0"/>
    </xf>
    <xf numFmtId="164" fontId="10" fillId="0" borderId="2" xfId="0" applyNumberFormat="1" applyFont="1" applyBorder="1" applyAlignment="1">
      <alignment horizontal="right" vertical="center"/>
    </xf>
    <xf numFmtId="164" fontId="10" fillId="0" borderId="29" xfId="0" applyNumberFormat="1" applyFont="1" applyBorder="1" applyAlignment="1">
      <alignment horizontal="right" vertical="center"/>
    </xf>
    <xf numFmtId="164" fontId="10" fillId="0" borderId="0" xfId="0" applyNumberFormat="1" applyFont="1" applyAlignment="1" applyProtection="1">
      <alignment horizontal="right"/>
      <protection locked="0"/>
    </xf>
    <xf numFmtId="164" fontId="10" fillId="0" borderId="31" xfId="0" applyNumberFormat="1" applyFont="1" applyBorder="1" applyAlignment="1" applyProtection="1">
      <alignment horizontal="right"/>
      <protection locked="0"/>
    </xf>
    <xf numFmtId="164" fontId="10" fillId="0" borderId="0" xfId="0" applyNumberFormat="1" applyFont="1" applyAlignment="1" applyProtection="1">
      <alignment horizontal="right" vertical="center"/>
      <protection locked="0"/>
    </xf>
    <xf numFmtId="164" fontId="10" fillId="0" borderId="31" xfId="0" applyNumberFormat="1" applyFont="1" applyBorder="1" applyAlignment="1" applyProtection="1">
      <alignment horizontal="right" vertical="center"/>
      <protection locked="0"/>
    </xf>
    <xf numFmtId="0" fontId="10" fillId="4" borderId="7" xfId="0" applyFont="1" applyFill="1" applyBorder="1" applyAlignment="1" applyProtection="1">
      <alignment horizontal="center" vertical="top" wrapText="1"/>
      <protection locked="0"/>
    </xf>
    <xf numFmtId="0" fontId="10" fillId="4" borderId="1" xfId="0" applyFont="1" applyFill="1" applyBorder="1" applyAlignment="1" applyProtection="1">
      <alignment horizontal="center" vertical="top" wrapText="1"/>
      <protection locked="0"/>
    </xf>
    <xf numFmtId="0" fontId="10" fillId="0" borderId="7" xfId="0" applyFont="1" applyBorder="1" applyAlignment="1" applyProtection="1">
      <alignment horizontal="center" vertical="top" wrapText="1"/>
      <protection locked="0"/>
    </xf>
    <xf numFmtId="0" fontId="10" fillId="0" borderId="1" xfId="0" applyFont="1" applyBorder="1" applyAlignment="1" applyProtection="1">
      <alignment horizontal="center" vertical="top" wrapText="1"/>
      <protection locked="0"/>
    </xf>
    <xf numFmtId="0" fontId="10" fillId="0" borderId="6" xfId="0" applyFont="1" applyBorder="1" applyAlignment="1" applyProtection="1">
      <alignment horizontal="center" vertical="top" wrapText="1"/>
      <protection locked="0"/>
    </xf>
    <xf numFmtId="0" fontId="6" fillId="0" borderId="27"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24" fillId="9" borderId="38" xfId="0" applyFont="1" applyFill="1" applyBorder="1" applyAlignment="1" applyProtection="1">
      <alignment horizontal="center" vertical="center"/>
      <protection locked="0"/>
    </xf>
    <xf numFmtId="0" fontId="24" fillId="9" borderId="0" xfId="0" applyFont="1" applyFill="1" applyAlignment="1" applyProtection="1">
      <alignment horizontal="center" vertical="center"/>
      <protection locked="0"/>
    </xf>
    <xf numFmtId="0" fontId="24" fillId="9" borderId="37" xfId="0" applyFont="1" applyFill="1" applyBorder="1" applyAlignment="1" applyProtection="1">
      <alignment horizontal="center" vertical="center"/>
      <protection locked="0"/>
    </xf>
    <xf numFmtId="0" fontId="24" fillId="9" borderId="49" xfId="0" applyFont="1" applyFill="1" applyBorder="1" applyAlignment="1" applyProtection="1">
      <alignment horizontal="center" vertical="center"/>
      <protection locked="0"/>
    </xf>
    <xf numFmtId="0" fontId="8" fillId="9" borderId="38" xfId="0" applyFont="1" applyFill="1" applyBorder="1" applyAlignment="1" applyProtection="1">
      <alignment horizontal="center" vertical="center"/>
      <protection locked="0"/>
    </xf>
    <xf numFmtId="0" fontId="8" fillId="9" borderId="37" xfId="0" applyFont="1" applyFill="1" applyBorder="1" applyAlignment="1" applyProtection="1">
      <alignment horizontal="center" vertical="center"/>
      <protection locked="0"/>
    </xf>
    <xf numFmtId="9" fontId="10" fillId="4" borderId="36" xfId="4" applyFont="1" applyFill="1" applyBorder="1" applyAlignment="1" applyProtection="1">
      <alignment horizontal="center" vertical="top" wrapText="1"/>
      <protection locked="0"/>
    </xf>
    <xf numFmtId="9" fontId="10" fillId="4" borderId="14" xfId="4" applyFont="1" applyFill="1" applyBorder="1" applyAlignment="1" applyProtection="1">
      <alignment horizontal="center" vertical="top" wrapText="1"/>
      <protection locked="0"/>
    </xf>
    <xf numFmtId="0" fontId="8" fillId="0" borderId="19" xfId="0" applyFont="1" applyBorder="1" applyAlignment="1" applyProtection="1">
      <alignment horizontal="right" vertical="center"/>
      <protection locked="0"/>
    </xf>
    <xf numFmtId="0" fontId="9" fillId="2" borderId="38"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2" borderId="37" xfId="0" applyFont="1" applyFill="1" applyBorder="1" applyAlignment="1" applyProtection="1">
      <alignment horizontal="center" vertical="center"/>
      <protection locked="0"/>
    </xf>
    <xf numFmtId="0" fontId="6" fillId="0" borderId="27" xfId="0" applyFont="1" applyBorder="1" applyAlignment="1" applyProtection="1">
      <alignment horizontal="left" vertical="center" wrapText="1"/>
      <protection locked="0"/>
    </xf>
    <xf numFmtId="0" fontId="6" fillId="0" borderId="25" xfId="0" applyFont="1" applyBorder="1" applyAlignment="1" applyProtection="1">
      <alignment horizontal="left" vertical="center"/>
      <protection locked="0"/>
    </xf>
    <xf numFmtId="0" fontId="6" fillId="0" borderId="26" xfId="0" applyFont="1" applyBorder="1" applyAlignment="1" applyProtection="1">
      <alignment horizontal="left" vertical="center"/>
      <protection locked="0"/>
    </xf>
    <xf numFmtId="0" fontId="13" fillId="0" borderId="17" xfId="0" applyFont="1" applyBorder="1" applyAlignment="1" applyProtection="1">
      <alignment horizontal="left" vertical="top"/>
      <protection locked="0"/>
    </xf>
    <xf numFmtId="0" fontId="7" fillId="0" borderId="1" xfId="0" applyFont="1" applyBorder="1" applyAlignment="1" applyProtection="1">
      <alignment horizontal="center" vertical="center" wrapText="1"/>
      <protection locked="0"/>
    </xf>
    <xf numFmtId="0" fontId="6" fillId="4" borderId="34"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7" borderId="1"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164" fontId="6" fillId="8" borderId="1" xfId="0" applyNumberFormat="1" applyFont="1" applyFill="1" applyBorder="1" applyAlignment="1">
      <alignment horizontal="center" vertical="center"/>
    </xf>
    <xf numFmtId="9" fontId="6" fillId="8" borderId="1" xfId="0" applyNumberFormat="1" applyFont="1" applyFill="1" applyBorder="1" applyAlignment="1">
      <alignment horizontal="center" vertical="center"/>
    </xf>
    <xf numFmtId="164" fontId="8" fillId="0" borderId="0" xfId="0" applyNumberFormat="1" applyFont="1" applyAlignment="1" applyProtection="1">
      <alignment horizontal="center" vertical="center"/>
      <protection locked="0"/>
    </xf>
    <xf numFmtId="0" fontId="8" fillId="0" borderId="0" xfId="0" applyFont="1" applyAlignment="1" applyProtection="1">
      <alignment horizontal="right" vertical="center" wrapText="1"/>
      <protection locked="0"/>
    </xf>
    <xf numFmtId="0" fontId="8" fillId="0" borderId="37" xfId="0" applyFont="1" applyBorder="1" applyAlignment="1" applyProtection="1">
      <alignment horizontal="right" vertical="center" wrapText="1"/>
      <protection locked="0"/>
    </xf>
    <xf numFmtId="0" fontId="8" fillId="0" borderId="1" xfId="0" applyFont="1" applyBorder="1" applyAlignment="1" applyProtection="1">
      <alignment horizontal="center" vertical="center" wrapText="1"/>
      <protection locked="0"/>
    </xf>
    <xf numFmtId="9" fontId="6" fillId="4" borderId="1" xfId="4" applyFont="1" applyFill="1" applyBorder="1" applyAlignment="1" applyProtection="1">
      <alignment horizontal="center" vertical="center"/>
      <protection locked="0"/>
    </xf>
    <xf numFmtId="164" fontId="6" fillId="3" borderId="1" xfId="0" applyNumberFormat="1" applyFont="1" applyFill="1" applyBorder="1" applyAlignment="1">
      <alignment horizontal="center" vertical="center"/>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left" vertical="center" wrapText="1"/>
      <protection locked="0"/>
    </xf>
    <xf numFmtId="164" fontId="10" fillId="0" borderId="0" xfId="0" applyNumberFormat="1" applyFont="1" applyAlignment="1" applyProtection="1">
      <alignment horizontal="center" vertical="center" wrapText="1"/>
      <protection locked="0"/>
    </xf>
    <xf numFmtId="164" fontId="10" fillId="0" borderId="31" xfId="0" applyNumberFormat="1" applyFont="1" applyBorder="1" applyAlignment="1" applyProtection="1">
      <alignment horizontal="center" vertical="center" wrapText="1"/>
      <protection locked="0"/>
    </xf>
    <xf numFmtId="0" fontId="8" fillId="0" borderId="38"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9" fillId="2" borderId="38" xfId="0" applyFont="1" applyFill="1" applyBorder="1" applyAlignment="1" applyProtection="1">
      <alignment vertical="center"/>
      <protection locked="0"/>
    </xf>
    <xf numFmtId="0" fontId="9" fillId="2" borderId="0" xfId="0" applyFont="1" applyFill="1" applyAlignment="1" applyProtection="1">
      <alignment vertical="center"/>
      <protection locked="0"/>
    </xf>
    <xf numFmtId="0" fontId="2" fillId="0" borderId="38"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11" fillId="2" borderId="39" xfId="0" applyFont="1" applyFill="1" applyBorder="1" applyAlignment="1" applyProtection="1">
      <alignment horizontal="center" vertical="top" wrapText="1"/>
      <protection locked="0"/>
    </xf>
    <xf numFmtId="0" fontId="11" fillId="2" borderId="2" xfId="0" applyFont="1" applyFill="1" applyBorder="1" applyAlignment="1" applyProtection="1">
      <alignment horizontal="center" vertical="top" wrapText="1"/>
      <protection locked="0"/>
    </xf>
    <xf numFmtId="0" fontId="11" fillId="2" borderId="29" xfId="0" applyFont="1" applyFill="1" applyBorder="1" applyAlignment="1" applyProtection="1">
      <alignment horizontal="center" vertical="top" wrapText="1"/>
      <protection locked="0"/>
    </xf>
    <xf numFmtId="0" fontId="10" fillId="0" borderId="11"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10" fillId="0" borderId="5" xfId="0" applyFont="1" applyBorder="1" applyAlignment="1" applyProtection="1">
      <alignment horizontal="center" vertical="top" wrapText="1"/>
      <protection locked="0"/>
    </xf>
    <xf numFmtId="0" fontId="10" fillId="4" borderId="6" xfId="0" applyFont="1" applyFill="1" applyBorder="1" applyAlignment="1" applyProtection="1">
      <alignment horizontal="center" vertical="top" wrapText="1"/>
      <protection locked="0"/>
    </xf>
    <xf numFmtId="0" fontId="4" fillId="7" borderId="40" xfId="0" applyFont="1" applyFill="1" applyBorder="1" applyAlignment="1" applyProtection="1">
      <alignment horizontal="left" vertical="top" wrapText="1"/>
      <protection locked="0"/>
    </xf>
    <xf numFmtId="0" fontId="4" fillId="7" borderId="41" xfId="0" applyFont="1" applyFill="1" applyBorder="1" applyAlignment="1" applyProtection="1">
      <alignment horizontal="left" vertical="top" wrapText="1"/>
      <protection locked="0"/>
    </xf>
    <xf numFmtId="0" fontId="4" fillId="7" borderId="42" xfId="0" applyFont="1" applyFill="1" applyBorder="1" applyAlignment="1" applyProtection="1">
      <alignment horizontal="left" vertical="top" wrapText="1"/>
      <protection locked="0"/>
    </xf>
    <xf numFmtId="0" fontId="21" fillId="2" borderId="40" xfId="0" applyFont="1" applyFill="1" applyBorder="1" applyAlignment="1" applyProtection="1">
      <alignment horizontal="center" vertical="top" wrapText="1"/>
      <protection locked="0"/>
    </xf>
    <xf numFmtId="0" fontId="21" fillId="2" borderId="41" xfId="0" applyFont="1" applyFill="1" applyBorder="1" applyAlignment="1" applyProtection="1">
      <alignment horizontal="center" vertical="top" wrapText="1"/>
      <protection locked="0"/>
    </xf>
    <xf numFmtId="0" fontId="21" fillId="2" borderId="42" xfId="0" applyFont="1" applyFill="1" applyBorder="1" applyAlignment="1" applyProtection="1">
      <alignment horizontal="center" vertical="top" wrapText="1"/>
      <protection locked="0"/>
    </xf>
    <xf numFmtId="0" fontId="10" fillId="0" borderId="19" xfId="0" applyFont="1" applyBorder="1" applyAlignment="1" applyProtection="1">
      <alignment horizontal="right"/>
      <protection locked="0"/>
    </xf>
    <xf numFmtId="0" fontId="10" fillId="7" borderId="27" xfId="0" applyFont="1" applyFill="1" applyBorder="1" applyAlignment="1" applyProtection="1">
      <alignment horizontal="right"/>
      <protection locked="0"/>
    </xf>
    <xf numFmtId="0" fontId="10" fillId="7" borderId="25" xfId="0" applyFont="1" applyFill="1" applyBorder="1" applyAlignment="1" applyProtection="1">
      <alignment horizontal="right"/>
      <protection locked="0"/>
    </xf>
    <xf numFmtId="0" fontId="10" fillId="7" borderId="26" xfId="0" applyFont="1" applyFill="1" applyBorder="1" applyAlignment="1" applyProtection="1">
      <alignment horizontal="right"/>
      <protection locked="0"/>
    </xf>
    <xf numFmtId="164" fontId="2" fillId="3" borderId="27" xfId="0" applyNumberFormat="1" applyFont="1" applyFill="1" applyBorder="1" applyAlignment="1">
      <alignment horizontal="center" vertical="center"/>
    </xf>
    <xf numFmtId="164" fontId="2" fillId="3" borderId="26" xfId="0" applyNumberFormat="1" applyFont="1" applyFill="1" applyBorder="1" applyAlignment="1">
      <alignment horizontal="center" vertical="center"/>
    </xf>
    <xf numFmtId="164" fontId="10" fillId="0" borderId="0" xfId="0" applyNumberFormat="1" applyFont="1" applyAlignment="1" applyProtection="1">
      <alignment horizontal="left" vertical="center"/>
      <protection locked="0"/>
    </xf>
    <xf numFmtId="0" fontId="21" fillId="2" borderId="27" xfId="0" applyFont="1" applyFill="1" applyBorder="1" applyAlignment="1" applyProtection="1">
      <alignment horizontal="center" vertical="top" wrapText="1"/>
      <protection locked="0"/>
    </xf>
    <xf numFmtId="0" fontId="21" fillId="2" borderId="25" xfId="0" applyFont="1" applyFill="1" applyBorder="1" applyAlignment="1" applyProtection="1">
      <alignment horizontal="center" vertical="top" wrapText="1"/>
      <protection locked="0"/>
    </xf>
    <xf numFmtId="0" fontId="21" fillId="2" borderId="26" xfId="0" applyFont="1" applyFill="1" applyBorder="1" applyAlignment="1" applyProtection="1">
      <alignment horizontal="center" vertical="top" wrapText="1"/>
      <protection locked="0"/>
    </xf>
    <xf numFmtId="0" fontId="10" fillId="0" borderId="52"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164" fontId="2" fillId="7" borderId="43" xfId="0" applyNumberFormat="1" applyFont="1" applyFill="1" applyBorder="1" applyAlignment="1" applyProtection="1">
      <alignment horizontal="center" vertical="center"/>
      <protection locked="0"/>
    </xf>
    <xf numFmtId="164" fontId="2" fillId="7" borderId="2" xfId="0" applyNumberFormat="1" applyFont="1" applyFill="1" applyBorder="1" applyAlignment="1" applyProtection="1">
      <alignment horizontal="center" vertical="center"/>
      <protection locked="0"/>
    </xf>
    <xf numFmtId="164" fontId="2" fillId="7" borderId="29" xfId="0" applyNumberFormat="1" applyFont="1" applyFill="1" applyBorder="1" applyAlignment="1" applyProtection="1">
      <alignment horizontal="center" vertical="center"/>
      <protection locked="0"/>
    </xf>
    <xf numFmtId="164" fontId="10" fillId="0" borderId="19" xfId="0" applyNumberFormat="1" applyFont="1" applyBorder="1" applyAlignment="1" applyProtection="1">
      <alignment horizontal="right" vertical="center"/>
      <protection locked="0"/>
    </xf>
    <xf numFmtId="164" fontId="10" fillId="0" borderId="53" xfId="0" applyNumberFormat="1" applyFont="1" applyBorder="1" applyAlignment="1" applyProtection="1">
      <alignment horizontal="right" vertical="center"/>
      <protection locked="0"/>
    </xf>
  </cellXfs>
  <cellStyles count="6">
    <cellStyle name="Hyperlink" xfId="5" builtinId="8"/>
    <cellStyle name="Normal" xfId="0" builtinId="0"/>
    <cellStyle name="Normal 10" xfId="2" xr:uid="{00000000-0005-0000-0000-000001000000}"/>
    <cellStyle name="Normal 12" xfId="3" xr:uid="{00000000-0005-0000-0000-000002000000}"/>
    <cellStyle name="Normal 2" xfId="1" xr:uid="{00000000-0005-0000-0000-000003000000}"/>
    <cellStyle name="Percent" xfId="4" builtinId="5"/>
  </cellStyles>
  <dxfs count="0"/>
  <tableStyles count="0" defaultTableStyle="TableStyleMedium2" defaultPivotStyle="PivotStyleLight16"/>
  <colors>
    <mruColors>
      <color rgb="FFAB5CB8"/>
      <color rgb="FFFFFF99"/>
      <color rgb="FFFFFFCC"/>
      <color rgb="FFC4E5BB"/>
      <color rgb="FFFFCCFF"/>
      <color rgb="FFA4C163"/>
      <color rgb="FF57FFA3"/>
      <color rgb="FF00DE64"/>
      <color rgb="FF771979"/>
      <color rgb="FFD647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3657600</xdr:colOff>
          <xdr:row>4</xdr:row>
          <xdr:rowOff>276225</xdr:rowOff>
        </xdr:from>
        <xdr:to>
          <xdr:col>5</xdr:col>
          <xdr:colOff>666750</xdr:colOff>
          <xdr:row>5</xdr:row>
          <xdr:rowOff>238125</xdr:rowOff>
        </xdr:to>
        <xdr:sp macro="" textlink="">
          <xdr:nvSpPr>
            <xdr:cNvPr id="4097" name="CheckBox2" descr="Lot 1 Software"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1371600</xdr:colOff>
          <xdr:row>5</xdr:row>
          <xdr:rowOff>0</xdr:rowOff>
        </xdr:from>
        <xdr:to>
          <xdr:col>3</xdr:col>
          <xdr:colOff>3171825</xdr:colOff>
          <xdr:row>5</xdr:row>
          <xdr:rowOff>266700</xdr:rowOff>
        </xdr:to>
        <xdr:sp macro="" textlink="">
          <xdr:nvSpPr>
            <xdr:cNvPr id="4098" name="CheckBox1" descr="Lot 1 Software"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971550</xdr:colOff>
          <xdr:row>4</xdr:row>
          <xdr:rowOff>266700</xdr:rowOff>
        </xdr:from>
        <xdr:to>
          <xdr:col>11</xdr:col>
          <xdr:colOff>133350</xdr:colOff>
          <xdr:row>5</xdr:row>
          <xdr:rowOff>228600</xdr:rowOff>
        </xdr:to>
        <xdr:sp macro="" textlink="">
          <xdr:nvSpPr>
            <xdr:cNvPr id="4099" name="CheckBox4" descr="Lot 1 Software"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xdr:row>
          <xdr:rowOff>276225</xdr:rowOff>
        </xdr:from>
        <xdr:to>
          <xdr:col>7</xdr:col>
          <xdr:colOff>904875</xdr:colOff>
          <xdr:row>5</xdr:row>
          <xdr:rowOff>247650</xdr:rowOff>
        </xdr:to>
        <xdr:sp macro="" textlink="">
          <xdr:nvSpPr>
            <xdr:cNvPr id="4100" name="CheckBox3" descr="Lot 1 Software"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3571875</xdr:colOff>
          <xdr:row>7</xdr:row>
          <xdr:rowOff>95250</xdr:rowOff>
        </xdr:from>
        <xdr:to>
          <xdr:col>5</xdr:col>
          <xdr:colOff>942975</xdr:colOff>
          <xdr:row>7</xdr:row>
          <xdr:rowOff>352425</xdr:rowOff>
        </xdr:to>
        <xdr:sp macro="" textlink="">
          <xdr:nvSpPr>
            <xdr:cNvPr id="3073" name="CheckBox2" descr="Lot 1 Software"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1390650</xdr:colOff>
          <xdr:row>7</xdr:row>
          <xdr:rowOff>95250</xdr:rowOff>
        </xdr:from>
        <xdr:to>
          <xdr:col>3</xdr:col>
          <xdr:colOff>3190875</xdr:colOff>
          <xdr:row>7</xdr:row>
          <xdr:rowOff>361950</xdr:rowOff>
        </xdr:to>
        <xdr:sp macro="" textlink="">
          <xdr:nvSpPr>
            <xdr:cNvPr id="3074" name="CheckBox1" descr="Lot 1 Software"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7</xdr:row>
          <xdr:rowOff>57150</xdr:rowOff>
        </xdr:from>
        <xdr:to>
          <xdr:col>10</xdr:col>
          <xdr:colOff>1457325</xdr:colOff>
          <xdr:row>7</xdr:row>
          <xdr:rowOff>314325</xdr:rowOff>
        </xdr:to>
        <xdr:sp macro="" textlink="">
          <xdr:nvSpPr>
            <xdr:cNvPr id="3076" name="CheckBox4" descr="Lot 1 Software"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7</xdr:row>
          <xdr:rowOff>76200</xdr:rowOff>
        </xdr:from>
        <xdr:to>
          <xdr:col>8</xdr:col>
          <xdr:colOff>28575</xdr:colOff>
          <xdr:row>7</xdr:row>
          <xdr:rowOff>333375</xdr:rowOff>
        </xdr:to>
        <xdr:sp macro="" textlink="">
          <xdr:nvSpPr>
            <xdr:cNvPr id="3077" name="CheckBox3" descr="Lot 1 Software"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10</xdr:row>
          <xdr:rowOff>104775</xdr:rowOff>
        </xdr:from>
        <xdr:to>
          <xdr:col>6</xdr:col>
          <xdr:colOff>133350</xdr:colOff>
          <xdr:row>10</xdr:row>
          <xdr:rowOff>371475</xdr:rowOff>
        </xdr:to>
        <xdr:sp macro="" textlink="">
          <xdr:nvSpPr>
            <xdr:cNvPr id="6145" name="CheckBox2" descr="Lot 1 Software"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1400175</xdr:colOff>
          <xdr:row>10</xdr:row>
          <xdr:rowOff>104775</xdr:rowOff>
        </xdr:from>
        <xdr:to>
          <xdr:col>3</xdr:col>
          <xdr:colOff>3200400</xdr:colOff>
          <xdr:row>10</xdr:row>
          <xdr:rowOff>371475</xdr:rowOff>
        </xdr:to>
        <xdr:sp macro="" textlink="">
          <xdr:nvSpPr>
            <xdr:cNvPr id="6146" name="CheckBox1" descr="Lot 1 Software"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714375</xdr:colOff>
          <xdr:row>10</xdr:row>
          <xdr:rowOff>104775</xdr:rowOff>
        </xdr:from>
        <xdr:to>
          <xdr:col>7</xdr:col>
          <xdr:colOff>990600</xdr:colOff>
          <xdr:row>10</xdr:row>
          <xdr:rowOff>371475</xdr:rowOff>
        </xdr:to>
        <xdr:sp macro="" textlink="">
          <xdr:nvSpPr>
            <xdr:cNvPr id="6147" name="CheckBox3" descr="Lot 1 Software"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838200</xdr:colOff>
          <xdr:row>10</xdr:row>
          <xdr:rowOff>104775</xdr:rowOff>
        </xdr:from>
        <xdr:to>
          <xdr:col>11</xdr:col>
          <xdr:colOff>0</xdr:colOff>
          <xdr:row>10</xdr:row>
          <xdr:rowOff>371475</xdr:rowOff>
        </xdr:to>
        <xdr:sp macro="" textlink="">
          <xdr:nvSpPr>
            <xdr:cNvPr id="6148" name="CheckBox4" descr="Lot 1 Software"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1.xml"/><Relationship Id="rId7" Type="http://schemas.openxmlformats.org/officeDocument/2006/relationships/control" Target="../activeX/activeX2.xml"/><Relationship Id="rId12" Type="http://schemas.openxmlformats.org/officeDocument/2006/relationships/image" Target="../media/image4.emf"/><Relationship Id="rId2" Type="http://schemas.openxmlformats.org/officeDocument/2006/relationships/printerSettings" Target="../printerSettings/printerSettings2.bin"/><Relationship Id="rId1" Type="http://schemas.openxmlformats.org/officeDocument/2006/relationships/hyperlink" Target="http://ogs.ny.gov/purchase/snt/awardnotes/7360022802can.HTM" TargetMode="External"/><Relationship Id="rId6" Type="http://schemas.openxmlformats.org/officeDocument/2006/relationships/image" Target="../media/image1.emf"/><Relationship Id="rId11" Type="http://schemas.openxmlformats.org/officeDocument/2006/relationships/control" Target="../activeX/activeX4.xml"/><Relationship Id="rId5" Type="http://schemas.openxmlformats.org/officeDocument/2006/relationships/control" Target="../activeX/activeX1.xml"/><Relationship Id="rId10" Type="http://schemas.openxmlformats.org/officeDocument/2006/relationships/image" Target="../media/image3.emf"/><Relationship Id="rId4" Type="http://schemas.openxmlformats.org/officeDocument/2006/relationships/vmlDrawing" Target="../drawings/vmlDrawing1.vml"/><Relationship Id="rId9" Type="http://schemas.openxmlformats.org/officeDocument/2006/relationships/control" Target="../activeX/activeX3.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7.xml"/><Relationship Id="rId3" Type="http://schemas.openxmlformats.org/officeDocument/2006/relationships/vmlDrawing" Target="../drawings/vmlDrawing2.vml"/><Relationship Id="rId7" Type="http://schemas.openxmlformats.org/officeDocument/2006/relationships/image" Target="../media/image6.emf"/><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ntrol" Target="../activeX/activeX6.xml"/><Relationship Id="rId11" Type="http://schemas.openxmlformats.org/officeDocument/2006/relationships/image" Target="../media/image8.emf"/><Relationship Id="rId5" Type="http://schemas.openxmlformats.org/officeDocument/2006/relationships/image" Target="../media/image5.emf"/><Relationship Id="rId10" Type="http://schemas.openxmlformats.org/officeDocument/2006/relationships/control" Target="../activeX/activeX8.xml"/><Relationship Id="rId4" Type="http://schemas.openxmlformats.org/officeDocument/2006/relationships/control" Target="../activeX/activeX5.xml"/><Relationship Id="rId9" Type="http://schemas.openxmlformats.org/officeDocument/2006/relationships/image" Target="../media/image7.emf"/></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11.xml"/><Relationship Id="rId3" Type="http://schemas.openxmlformats.org/officeDocument/2006/relationships/vmlDrawing" Target="../drawings/vmlDrawing3.vml"/><Relationship Id="rId7" Type="http://schemas.openxmlformats.org/officeDocument/2006/relationships/image" Target="../media/image10.emf"/><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ntrol" Target="../activeX/activeX10.xml"/><Relationship Id="rId11" Type="http://schemas.openxmlformats.org/officeDocument/2006/relationships/image" Target="../media/image12.emf"/><Relationship Id="rId5" Type="http://schemas.openxmlformats.org/officeDocument/2006/relationships/image" Target="../media/image9.emf"/><Relationship Id="rId10" Type="http://schemas.openxmlformats.org/officeDocument/2006/relationships/control" Target="../activeX/activeX12.xml"/><Relationship Id="rId4" Type="http://schemas.openxmlformats.org/officeDocument/2006/relationships/control" Target="../activeX/activeX9.xml"/><Relationship Id="rId9" Type="http://schemas.openxmlformats.org/officeDocument/2006/relationships/image" Target="../media/image11.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F2D8F-55CA-4638-B01C-52BEA9992A60}">
  <sheetPr>
    <tabColor theme="9" tint="-0.249977111117893"/>
  </sheetPr>
  <dimension ref="A2:B6"/>
  <sheetViews>
    <sheetView zoomScale="160" zoomScaleNormal="160" workbookViewId="0">
      <selection activeCell="A5" sqref="A5:XFD5"/>
    </sheetView>
  </sheetViews>
  <sheetFormatPr defaultRowHeight="15" x14ac:dyDescent="0.25"/>
  <cols>
    <col min="1" max="1" width="31.28515625" customWidth="1"/>
    <col min="2" max="2" width="59.42578125" bestFit="1" customWidth="1"/>
  </cols>
  <sheetData>
    <row r="2" spans="1:2" ht="29.1" customHeight="1" x14ac:dyDescent="0.25">
      <c r="A2" s="120" t="s">
        <v>0</v>
      </c>
      <c r="B2" s="121"/>
    </row>
    <row r="3" spans="1:2" x14ac:dyDescent="0.25">
      <c r="A3" s="59" t="s">
        <v>1</v>
      </c>
      <c r="B3" s="59" t="s">
        <v>2</v>
      </c>
    </row>
    <row r="4" spans="1:2" x14ac:dyDescent="0.25">
      <c r="A4" t="s">
        <v>3</v>
      </c>
      <c r="B4" t="s">
        <v>4</v>
      </c>
    </row>
    <row r="5" spans="1:2" x14ac:dyDescent="0.25">
      <c r="A5" t="s">
        <v>5</v>
      </c>
      <c r="B5" t="s">
        <v>6</v>
      </c>
    </row>
    <row r="6" spans="1:2" x14ac:dyDescent="0.25">
      <c r="A6" t="s">
        <v>7</v>
      </c>
      <c r="B6" t="s">
        <v>8</v>
      </c>
    </row>
  </sheetData>
  <mergeCells count="1">
    <mergeCell ref="A2:B2"/>
  </mergeCells>
  <pageMargins left="0.25" right="0.25" top="0.75" bottom="0.274166666666667" header="0.3" footer="0.05"/>
  <pageSetup scale="70" orientation="portrait" horizontalDpi="4294967293" verticalDpi="4294967293" r:id="rId1"/>
  <headerFooter>
    <oddHeader>&amp;L&amp;"Arial,Regular"&amp;9NYS Office of General Services
Procurement Services&amp;C&amp;"Arial,Regular"&amp;9Group 73600 - Award 22802
IT Umbrella Contract - Manufacturer Based&amp;R&amp;"Arial,Regular"&amp;9RFQ Financial Response
Page &amp;P of &amp;N</oddHeader>
    <oddFooter>&amp;L&amp;"Arial,Regular"&amp;9September 2022&amp;R&amp;"Arial,Regular"&amp;9Appendix G.2 - RFQ Financial Response</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38BD6-8E57-4DCB-A999-8500618C4AB4}">
  <sheetPr codeName="Sheet1">
    <pageSetUpPr fitToPage="1"/>
  </sheetPr>
  <dimension ref="A1:K70"/>
  <sheetViews>
    <sheetView showGridLines="0" showZeros="0" topLeftCell="A4" zoomScale="105" zoomScaleNormal="105" workbookViewId="0">
      <selection activeCell="Q8" sqref="Q8"/>
    </sheetView>
  </sheetViews>
  <sheetFormatPr defaultColWidth="9.28515625" defaultRowHeight="14.25" x14ac:dyDescent="0.2"/>
  <cols>
    <col min="1" max="1" width="1.42578125" style="77" customWidth="1"/>
    <col min="2" max="3" width="13.5703125" style="77" customWidth="1"/>
    <col min="4" max="4" width="58.5703125" style="66" customWidth="1"/>
    <col min="5" max="5" width="17.42578125" style="77" customWidth="1"/>
    <col min="6" max="6" width="15.5703125" style="79" customWidth="1"/>
    <col min="7" max="7" width="13.42578125" style="77" customWidth="1"/>
    <col min="8" max="8" width="15.5703125" style="79" customWidth="1"/>
    <col min="9" max="9" width="8.7109375" style="77" customWidth="1"/>
    <col min="10" max="10" width="13.42578125" style="77" customWidth="1"/>
    <col min="11" max="11" width="18" style="77" customWidth="1"/>
    <col min="12" max="16384" width="9.28515625" style="77"/>
  </cols>
  <sheetData>
    <row r="1" spans="1:11" s="35" customFormat="1" ht="30" x14ac:dyDescent="0.25">
      <c r="B1" s="134" t="s">
        <v>9</v>
      </c>
      <c r="C1" s="134"/>
      <c r="D1" s="134"/>
      <c r="E1" s="134"/>
      <c r="F1" s="134"/>
      <c r="G1" s="134"/>
      <c r="H1" s="134"/>
      <c r="I1" s="134"/>
      <c r="J1" s="134"/>
      <c r="K1" s="134"/>
    </row>
    <row r="2" spans="1:11" s="63" customFormat="1" ht="12.75" x14ac:dyDescent="0.25">
      <c r="B2" s="135"/>
      <c r="C2" s="135"/>
      <c r="D2" s="135"/>
      <c r="E2" s="135"/>
      <c r="F2" s="135"/>
      <c r="G2" s="135"/>
      <c r="H2" s="135"/>
      <c r="I2" s="135"/>
      <c r="J2" s="135"/>
      <c r="K2" s="135"/>
    </row>
    <row r="3" spans="1:11" s="64" customFormat="1" ht="15" customHeight="1" x14ac:dyDescent="0.25">
      <c r="B3" s="136" t="s">
        <v>10</v>
      </c>
      <c r="C3" s="136"/>
      <c r="D3" s="65" t="s">
        <v>11</v>
      </c>
      <c r="E3" s="65" t="s">
        <v>12</v>
      </c>
      <c r="F3" s="136" t="s">
        <v>13</v>
      </c>
      <c r="G3" s="136"/>
      <c r="H3" s="136"/>
      <c r="I3" s="136" t="s">
        <v>14</v>
      </c>
      <c r="J3" s="136"/>
      <c r="K3" s="65" t="s">
        <v>15</v>
      </c>
    </row>
    <row r="4" spans="1:11" s="35" customFormat="1" ht="18" x14ac:dyDescent="0.25">
      <c r="B4" s="137"/>
      <c r="C4" s="138"/>
      <c r="D4" s="61"/>
      <c r="E4" s="8"/>
      <c r="F4" s="139"/>
      <c r="G4" s="140"/>
      <c r="H4" s="141"/>
      <c r="I4" s="139"/>
      <c r="J4" s="141"/>
      <c r="K4" s="80"/>
    </row>
    <row r="5" spans="1:11" s="35" customFormat="1" ht="22.9" customHeight="1" x14ac:dyDescent="0.25">
      <c r="B5" s="142" t="s">
        <v>16</v>
      </c>
      <c r="C5" s="142"/>
      <c r="D5" s="142"/>
      <c r="E5" s="142"/>
      <c r="F5" s="142"/>
      <c r="G5" s="142"/>
      <c r="H5" s="142"/>
      <c r="I5" s="142"/>
      <c r="J5" s="142"/>
      <c r="K5" s="142"/>
    </row>
    <row r="6" spans="1:11" s="35" customFormat="1" ht="66" customHeight="1" x14ac:dyDescent="0.25">
      <c r="A6" s="35" t="s">
        <v>17</v>
      </c>
      <c r="B6" s="143" t="s">
        <v>18</v>
      </c>
      <c r="C6" s="143"/>
      <c r="D6" s="143"/>
      <c r="E6" s="143"/>
      <c r="F6" s="143"/>
      <c r="G6" s="143"/>
      <c r="H6" s="143"/>
      <c r="I6" s="143"/>
      <c r="J6" s="143"/>
      <c r="K6" s="143"/>
    </row>
    <row r="7" spans="1:11" s="35" customFormat="1" ht="18" x14ac:dyDescent="0.25">
      <c r="B7" s="123" t="s">
        <v>19</v>
      </c>
      <c r="C7" s="124"/>
      <c r="D7" s="124"/>
      <c r="E7" s="124"/>
      <c r="F7" s="124"/>
      <c r="G7" s="124"/>
      <c r="H7" s="124"/>
      <c r="I7" s="124"/>
      <c r="J7" s="124"/>
      <c r="K7" s="125"/>
    </row>
    <row r="8" spans="1:11" s="35" customFormat="1" ht="29.25" customHeight="1" x14ac:dyDescent="0.25">
      <c r="B8" s="126" t="s">
        <v>20</v>
      </c>
      <c r="C8" s="127"/>
      <c r="D8" s="127"/>
      <c r="E8" s="127"/>
      <c r="F8" s="127"/>
      <c r="G8" s="127"/>
      <c r="H8" s="127"/>
      <c r="I8" s="127"/>
      <c r="J8" s="127"/>
      <c r="K8" s="128"/>
    </row>
    <row r="9" spans="1:11" s="35" customFormat="1" ht="18" x14ac:dyDescent="0.25">
      <c r="B9" s="123" t="s">
        <v>21</v>
      </c>
      <c r="C9" s="124"/>
      <c r="D9" s="124"/>
      <c r="E9" s="124"/>
      <c r="F9" s="124"/>
      <c r="G9" s="124"/>
      <c r="H9" s="124"/>
      <c r="I9" s="124"/>
      <c r="J9" s="124"/>
      <c r="K9" s="125"/>
    </row>
    <row r="10" spans="1:11" s="35" customFormat="1" ht="29.25" customHeight="1" x14ac:dyDescent="0.25">
      <c r="B10" s="126" t="s">
        <v>22</v>
      </c>
      <c r="C10" s="127"/>
      <c r="D10" s="127"/>
      <c r="E10" s="127"/>
      <c r="F10" s="127"/>
      <c r="G10" s="127"/>
      <c r="H10" s="127"/>
      <c r="I10" s="127"/>
      <c r="J10" s="127"/>
      <c r="K10" s="128"/>
    </row>
    <row r="11" spans="1:11" s="35" customFormat="1" ht="18" x14ac:dyDescent="0.25">
      <c r="B11" s="123" t="s">
        <v>23</v>
      </c>
      <c r="C11" s="124"/>
      <c r="D11" s="124"/>
      <c r="E11" s="124"/>
      <c r="F11" s="124"/>
      <c r="G11" s="124"/>
      <c r="H11" s="124"/>
      <c r="I11" s="124"/>
      <c r="J11" s="124"/>
      <c r="K11" s="125"/>
    </row>
    <row r="12" spans="1:11" s="35" customFormat="1" ht="29.25" customHeight="1" x14ac:dyDescent="0.25">
      <c r="B12" s="126" t="s">
        <v>24</v>
      </c>
      <c r="C12" s="127"/>
      <c r="D12" s="127"/>
      <c r="E12" s="127"/>
      <c r="F12" s="127"/>
      <c r="G12" s="127"/>
      <c r="H12" s="127"/>
      <c r="I12" s="127"/>
      <c r="J12" s="127"/>
      <c r="K12" s="128"/>
    </row>
    <row r="13" spans="1:11" s="35" customFormat="1" ht="18" x14ac:dyDescent="0.25">
      <c r="B13" s="123" t="s">
        <v>25</v>
      </c>
      <c r="C13" s="124"/>
      <c r="D13" s="124"/>
      <c r="E13" s="124"/>
      <c r="F13" s="124"/>
      <c r="G13" s="124"/>
      <c r="H13" s="124"/>
      <c r="I13" s="124"/>
      <c r="J13" s="124"/>
      <c r="K13" s="125"/>
    </row>
    <row r="14" spans="1:11" s="35" customFormat="1" ht="42.75" customHeight="1" x14ac:dyDescent="0.25">
      <c r="B14" s="129" t="s">
        <v>26</v>
      </c>
      <c r="C14" s="130"/>
      <c r="D14" s="130"/>
      <c r="E14" s="130"/>
      <c r="F14" s="130"/>
      <c r="G14" s="130"/>
      <c r="H14" s="130"/>
      <c r="I14" s="130"/>
      <c r="J14" s="130"/>
      <c r="K14" s="131"/>
    </row>
    <row r="15" spans="1:11" s="35" customFormat="1" ht="10.5" customHeight="1" thickBot="1" x14ac:dyDescent="0.3">
      <c r="B15" s="62"/>
      <c r="C15" s="62"/>
      <c r="D15" s="62"/>
      <c r="E15" s="62"/>
      <c r="F15" s="62"/>
      <c r="G15" s="62"/>
      <c r="H15" s="62"/>
      <c r="I15" s="62"/>
      <c r="J15" s="62"/>
      <c r="K15" s="62"/>
    </row>
    <row r="16" spans="1:11" s="66" customFormat="1" ht="38.25" x14ac:dyDescent="0.2">
      <c r="B16" s="67" t="s">
        <v>27</v>
      </c>
      <c r="C16" s="68" t="s">
        <v>28</v>
      </c>
      <c r="D16" s="69" t="s">
        <v>29</v>
      </c>
      <c r="E16" s="69" t="s">
        <v>30</v>
      </c>
      <c r="F16" s="70" t="s">
        <v>31</v>
      </c>
      <c r="G16" s="71" t="s">
        <v>32</v>
      </c>
      <c r="H16" s="72" t="s">
        <v>33</v>
      </c>
      <c r="I16" s="69" t="s">
        <v>34</v>
      </c>
      <c r="J16" s="71" t="s">
        <v>35</v>
      </c>
      <c r="K16" s="73" t="s">
        <v>36</v>
      </c>
    </row>
    <row r="17" spans="2:11" s="75" customFormat="1" x14ac:dyDescent="0.25">
      <c r="B17" s="74">
        <v>1</v>
      </c>
      <c r="C17" s="14"/>
      <c r="D17" s="36"/>
      <c r="E17" s="37"/>
      <c r="F17" s="38"/>
      <c r="G17" s="39"/>
      <c r="H17" s="3" t="str">
        <f t="shared" ref="H17:H66" si="0">IF(F17="", "", F17*(1-G17))</f>
        <v/>
      </c>
      <c r="I17" s="26"/>
      <c r="J17" s="27"/>
      <c r="K17" s="4" t="str">
        <f>IF(I17="", "", (I17*H17)-J17)</f>
        <v/>
      </c>
    </row>
    <row r="18" spans="2:11" s="75" customFormat="1" x14ac:dyDescent="0.25">
      <c r="B18" s="74">
        <v>2</v>
      </c>
      <c r="C18" s="14"/>
      <c r="D18" s="36"/>
      <c r="E18" s="37"/>
      <c r="F18" s="38"/>
      <c r="G18" s="39"/>
      <c r="H18" s="3" t="str">
        <f t="shared" si="0"/>
        <v/>
      </c>
      <c r="I18" s="26"/>
      <c r="J18" s="27"/>
      <c r="K18" s="4" t="str">
        <f t="shared" ref="K18:K66" si="1">IF(I18="", "", I18*H18)</f>
        <v/>
      </c>
    </row>
    <row r="19" spans="2:11" s="75" customFormat="1" x14ac:dyDescent="0.25">
      <c r="B19" s="74">
        <v>3</v>
      </c>
      <c r="C19" s="14"/>
      <c r="D19" s="36"/>
      <c r="E19" s="37"/>
      <c r="F19" s="38"/>
      <c r="G19" s="39"/>
      <c r="H19" s="3" t="str">
        <f t="shared" si="0"/>
        <v/>
      </c>
      <c r="I19" s="26"/>
      <c r="J19" s="27"/>
      <c r="K19" s="4" t="str">
        <f t="shared" si="1"/>
        <v/>
      </c>
    </row>
    <row r="20" spans="2:11" s="75" customFormat="1" x14ac:dyDescent="0.25">
      <c r="B20" s="74">
        <v>4</v>
      </c>
      <c r="C20" s="14"/>
      <c r="D20" s="40"/>
      <c r="E20" s="37"/>
      <c r="F20" s="38"/>
      <c r="G20" s="39"/>
      <c r="H20" s="3" t="str">
        <f t="shared" si="0"/>
        <v/>
      </c>
      <c r="I20" s="28"/>
      <c r="J20" s="27"/>
      <c r="K20" s="4" t="str">
        <f t="shared" si="1"/>
        <v/>
      </c>
    </row>
    <row r="21" spans="2:11" s="75" customFormat="1" x14ac:dyDescent="0.25">
      <c r="B21" s="74">
        <v>5</v>
      </c>
      <c r="C21" s="14"/>
      <c r="D21" s="36"/>
      <c r="E21" s="37"/>
      <c r="F21" s="38"/>
      <c r="G21" s="39"/>
      <c r="H21" s="3" t="str">
        <f t="shared" si="0"/>
        <v/>
      </c>
      <c r="I21" s="26"/>
      <c r="J21" s="27"/>
      <c r="K21" s="4" t="str">
        <f t="shared" si="1"/>
        <v/>
      </c>
    </row>
    <row r="22" spans="2:11" s="75" customFormat="1" x14ac:dyDescent="0.25">
      <c r="B22" s="74">
        <v>6</v>
      </c>
      <c r="C22" s="14"/>
      <c r="D22" s="36"/>
      <c r="E22" s="37"/>
      <c r="F22" s="38"/>
      <c r="G22" s="39"/>
      <c r="H22" s="3" t="str">
        <f t="shared" si="0"/>
        <v/>
      </c>
      <c r="I22" s="26"/>
      <c r="J22" s="27"/>
      <c r="K22" s="4" t="str">
        <f t="shared" si="1"/>
        <v/>
      </c>
    </row>
    <row r="23" spans="2:11" s="75" customFormat="1" x14ac:dyDescent="0.25">
      <c r="B23" s="74">
        <v>7</v>
      </c>
      <c r="C23" s="14"/>
      <c r="D23" s="40"/>
      <c r="E23" s="37"/>
      <c r="F23" s="38"/>
      <c r="G23" s="39"/>
      <c r="H23" s="3" t="str">
        <f t="shared" si="0"/>
        <v/>
      </c>
      <c r="I23" s="28"/>
      <c r="J23" s="27"/>
      <c r="K23" s="4" t="str">
        <f t="shared" si="1"/>
        <v/>
      </c>
    </row>
    <row r="24" spans="2:11" s="75" customFormat="1" x14ac:dyDescent="0.25">
      <c r="B24" s="74">
        <v>8</v>
      </c>
      <c r="C24" s="14"/>
      <c r="D24" s="36"/>
      <c r="E24" s="37"/>
      <c r="F24" s="38"/>
      <c r="G24" s="39"/>
      <c r="H24" s="3" t="str">
        <f t="shared" si="0"/>
        <v/>
      </c>
      <c r="I24" s="26"/>
      <c r="J24" s="27"/>
      <c r="K24" s="4" t="str">
        <f t="shared" si="1"/>
        <v/>
      </c>
    </row>
    <row r="25" spans="2:11" s="75" customFormat="1" x14ac:dyDescent="0.25">
      <c r="B25" s="74">
        <v>9</v>
      </c>
      <c r="C25" s="14"/>
      <c r="D25" s="36"/>
      <c r="E25" s="37"/>
      <c r="F25" s="38"/>
      <c r="G25" s="39"/>
      <c r="H25" s="3" t="str">
        <f t="shared" si="0"/>
        <v/>
      </c>
      <c r="I25" s="26"/>
      <c r="J25" s="27"/>
      <c r="K25" s="4" t="str">
        <f t="shared" si="1"/>
        <v/>
      </c>
    </row>
    <row r="26" spans="2:11" s="75" customFormat="1" x14ac:dyDescent="0.25">
      <c r="B26" s="74">
        <v>10</v>
      </c>
      <c r="C26" s="14"/>
      <c r="D26" s="40"/>
      <c r="E26" s="37"/>
      <c r="F26" s="38"/>
      <c r="G26" s="39"/>
      <c r="H26" s="3" t="str">
        <f t="shared" si="0"/>
        <v/>
      </c>
      <c r="I26" s="28"/>
      <c r="J26" s="27"/>
      <c r="K26" s="4" t="str">
        <f t="shared" si="1"/>
        <v/>
      </c>
    </row>
    <row r="27" spans="2:11" s="75" customFormat="1" x14ac:dyDescent="0.25">
      <c r="B27" s="74">
        <v>11</v>
      </c>
      <c r="C27" s="14"/>
      <c r="D27" s="36"/>
      <c r="E27" s="37"/>
      <c r="F27" s="38"/>
      <c r="G27" s="39"/>
      <c r="H27" s="3" t="str">
        <f t="shared" si="0"/>
        <v/>
      </c>
      <c r="I27" s="26"/>
      <c r="J27" s="27"/>
      <c r="K27" s="4" t="str">
        <f t="shared" si="1"/>
        <v/>
      </c>
    </row>
    <row r="28" spans="2:11" s="75" customFormat="1" x14ac:dyDescent="0.25">
      <c r="B28" s="74">
        <v>12</v>
      </c>
      <c r="C28" s="14"/>
      <c r="D28" s="36"/>
      <c r="E28" s="37"/>
      <c r="F28" s="38"/>
      <c r="G28" s="39"/>
      <c r="H28" s="3" t="str">
        <f t="shared" si="0"/>
        <v/>
      </c>
      <c r="I28" s="26"/>
      <c r="J28" s="27"/>
      <c r="K28" s="4" t="str">
        <f t="shared" si="1"/>
        <v/>
      </c>
    </row>
    <row r="29" spans="2:11" s="75" customFormat="1" x14ac:dyDescent="0.25">
      <c r="B29" s="74">
        <v>13</v>
      </c>
      <c r="C29" s="14"/>
      <c r="D29" s="40"/>
      <c r="E29" s="37"/>
      <c r="F29" s="38"/>
      <c r="G29" s="39"/>
      <c r="H29" s="3" t="str">
        <f t="shared" si="0"/>
        <v/>
      </c>
      <c r="I29" s="28"/>
      <c r="J29" s="27"/>
      <c r="K29" s="4" t="str">
        <f t="shared" si="1"/>
        <v/>
      </c>
    </row>
    <row r="30" spans="2:11" s="75" customFormat="1" x14ac:dyDescent="0.25">
      <c r="B30" s="74">
        <v>14</v>
      </c>
      <c r="C30" s="14"/>
      <c r="D30" s="36"/>
      <c r="E30" s="37"/>
      <c r="F30" s="38"/>
      <c r="G30" s="39"/>
      <c r="H30" s="3" t="str">
        <f t="shared" si="0"/>
        <v/>
      </c>
      <c r="I30" s="26"/>
      <c r="J30" s="27"/>
      <c r="K30" s="4" t="str">
        <f t="shared" si="1"/>
        <v/>
      </c>
    </row>
    <row r="31" spans="2:11" s="75" customFormat="1" x14ac:dyDescent="0.25">
      <c r="B31" s="74">
        <v>15</v>
      </c>
      <c r="C31" s="14"/>
      <c r="D31" s="36"/>
      <c r="E31" s="37"/>
      <c r="F31" s="38"/>
      <c r="G31" s="39"/>
      <c r="H31" s="3" t="str">
        <f t="shared" si="0"/>
        <v/>
      </c>
      <c r="I31" s="26"/>
      <c r="J31" s="27"/>
      <c r="K31" s="4" t="str">
        <f t="shared" si="1"/>
        <v/>
      </c>
    </row>
    <row r="32" spans="2:11" s="75" customFormat="1" x14ac:dyDescent="0.25">
      <c r="B32" s="74">
        <v>16</v>
      </c>
      <c r="C32" s="14"/>
      <c r="D32" s="40"/>
      <c r="E32" s="37"/>
      <c r="F32" s="38"/>
      <c r="G32" s="39"/>
      <c r="H32" s="3" t="str">
        <f t="shared" si="0"/>
        <v/>
      </c>
      <c r="I32" s="28"/>
      <c r="J32" s="27"/>
      <c r="K32" s="4" t="str">
        <f t="shared" si="1"/>
        <v/>
      </c>
    </row>
    <row r="33" spans="2:11" s="75" customFormat="1" x14ac:dyDescent="0.25">
      <c r="B33" s="74">
        <v>17</v>
      </c>
      <c r="C33" s="14"/>
      <c r="D33" s="36"/>
      <c r="E33" s="37"/>
      <c r="F33" s="38"/>
      <c r="G33" s="39"/>
      <c r="H33" s="3" t="str">
        <f t="shared" si="0"/>
        <v/>
      </c>
      <c r="I33" s="26"/>
      <c r="J33" s="27"/>
      <c r="K33" s="4" t="str">
        <f t="shared" si="1"/>
        <v/>
      </c>
    </row>
    <row r="34" spans="2:11" s="75" customFormat="1" x14ac:dyDescent="0.25">
      <c r="B34" s="74">
        <v>18</v>
      </c>
      <c r="C34" s="14"/>
      <c r="D34" s="36"/>
      <c r="E34" s="37"/>
      <c r="F34" s="38"/>
      <c r="G34" s="39"/>
      <c r="H34" s="3" t="str">
        <f t="shared" si="0"/>
        <v/>
      </c>
      <c r="I34" s="26"/>
      <c r="J34" s="27"/>
      <c r="K34" s="4" t="str">
        <f t="shared" si="1"/>
        <v/>
      </c>
    </row>
    <row r="35" spans="2:11" s="75" customFormat="1" x14ac:dyDescent="0.25">
      <c r="B35" s="74">
        <v>19</v>
      </c>
      <c r="C35" s="14"/>
      <c r="D35" s="40"/>
      <c r="E35" s="37"/>
      <c r="F35" s="38"/>
      <c r="G35" s="39"/>
      <c r="H35" s="3" t="str">
        <f t="shared" si="0"/>
        <v/>
      </c>
      <c r="I35" s="28"/>
      <c r="J35" s="27"/>
      <c r="K35" s="4" t="str">
        <f t="shared" si="1"/>
        <v/>
      </c>
    </row>
    <row r="36" spans="2:11" s="75" customFormat="1" x14ac:dyDescent="0.25">
      <c r="B36" s="74">
        <v>20</v>
      </c>
      <c r="C36" s="14"/>
      <c r="D36" s="36"/>
      <c r="E36" s="37"/>
      <c r="F36" s="38"/>
      <c r="G36" s="39"/>
      <c r="H36" s="3" t="str">
        <f t="shared" si="0"/>
        <v/>
      </c>
      <c r="I36" s="26"/>
      <c r="J36" s="27"/>
      <c r="K36" s="4" t="str">
        <f t="shared" si="1"/>
        <v/>
      </c>
    </row>
    <row r="37" spans="2:11" s="75" customFormat="1" x14ac:dyDescent="0.25">
      <c r="B37" s="74">
        <v>21</v>
      </c>
      <c r="C37" s="14"/>
      <c r="D37" s="36"/>
      <c r="E37" s="37"/>
      <c r="F37" s="38"/>
      <c r="G37" s="39"/>
      <c r="H37" s="3" t="str">
        <f t="shared" si="0"/>
        <v/>
      </c>
      <c r="I37" s="26"/>
      <c r="J37" s="27"/>
      <c r="K37" s="4" t="str">
        <f t="shared" si="1"/>
        <v/>
      </c>
    </row>
    <row r="38" spans="2:11" s="75" customFormat="1" x14ac:dyDescent="0.25">
      <c r="B38" s="74">
        <v>22</v>
      </c>
      <c r="C38" s="14"/>
      <c r="D38" s="40"/>
      <c r="E38" s="37"/>
      <c r="F38" s="38"/>
      <c r="G38" s="39"/>
      <c r="H38" s="3" t="str">
        <f t="shared" si="0"/>
        <v/>
      </c>
      <c r="I38" s="28"/>
      <c r="J38" s="27"/>
      <c r="K38" s="4" t="str">
        <f t="shared" si="1"/>
        <v/>
      </c>
    </row>
    <row r="39" spans="2:11" s="75" customFormat="1" x14ac:dyDescent="0.25">
      <c r="B39" s="74">
        <v>23</v>
      </c>
      <c r="C39" s="14"/>
      <c r="D39" s="36"/>
      <c r="E39" s="37"/>
      <c r="F39" s="38"/>
      <c r="G39" s="39"/>
      <c r="H39" s="3" t="str">
        <f t="shared" si="0"/>
        <v/>
      </c>
      <c r="I39" s="26"/>
      <c r="J39" s="27"/>
      <c r="K39" s="4" t="str">
        <f t="shared" si="1"/>
        <v/>
      </c>
    </row>
    <row r="40" spans="2:11" s="75" customFormat="1" x14ac:dyDescent="0.25">
      <c r="B40" s="74">
        <v>24</v>
      </c>
      <c r="C40" s="14"/>
      <c r="D40" s="40"/>
      <c r="E40" s="37"/>
      <c r="F40" s="38"/>
      <c r="G40" s="39"/>
      <c r="H40" s="3" t="str">
        <f t="shared" si="0"/>
        <v/>
      </c>
      <c r="I40" s="28"/>
      <c r="J40" s="27"/>
      <c r="K40" s="4" t="str">
        <f t="shared" si="1"/>
        <v/>
      </c>
    </row>
    <row r="41" spans="2:11" s="75" customFormat="1" x14ac:dyDescent="0.25">
      <c r="B41" s="74">
        <v>25</v>
      </c>
      <c r="C41" s="14"/>
      <c r="D41" s="36"/>
      <c r="E41" s="37"/>
      <c r="F41" s="38"/>
      <c r="G41" s="39"/>
      <c r="H41" s="3" t="str">
        <f t="shared" si="0"/>
        <v/>
      </c>
      <c r="I41" s="26"/>
      <c r="J41" s="27"/>
      <c r="K41" s="4" t="str">
        <f t="shared" si="1"/>
        <v/>
      </c>
    </row>
    <row r="42" spans="2:11" s="75" customFormat="1" x14ac:dyDescent="0.25">
      <c r="B42" s="74">
        <v>26</v>
      </c>
      <c r="C42" s="14"/>
      <c r="D42" s="36"/>
      <c r="E42" s="37"/>
      <c r="F42" s="38"/>
      <c r="G42" s="39"/>
      <c r="H42" s="3" t="str">
        <f t="shared" si="0"/>
        <v/>
      </c>
      <c r="I42" s="26"/>
      <c r="J42" s="27"/>
      <c r="K42" s="4" t="str">
        <f t="shared" si="1"/>
        <v/>
      </c>
    </row>
    <row r="43" spans="2:11" s="75" customFormat="1" x14ac:dyDescent="0.25">
      <c r="B43" s="74">
        <v>27</v>
      </c>
      <c r="C43" s="14"/>
      <c r="D43" s="40"/>
      <c r="E43" s="37"/>
      <c r="F43" s="38"/>
      <c r="G43" s="39"/>
      <c r="H43" s="3" t="str">
        <f t="shared" si="0"/>
        <v/>
      </c>
      <c r="I43" s="28"/>
      <c r="J43" s="27"/>
      <c r="K43" s="4" t="str">
        <f t="shared" si="1"/>
        <v/>
      </c>
    </row>
    <row r="44" spans="2:11" s="75" customFormat="1" x14ac:dyDescent="0.25">
      <c r="B44" s="74">
        <v>28</v>
      </c>
      <c r="C44" s="14"/>
      <c r="D44" s="36"/>
      <c r="E44" s="37"/>
      <c r="F44" s="38"/>
      <c r="G44" s="39"/>
      <c r="H44" s="3" t="str">
        <f t="shared" si="0"/>
        <v/>
      </c>
      <c r="I44" s="26"/>
      <c r="J44" s="27"/>
      <c r="K44" s="4" t="str">
        <f t="shared" si="1"/>
        <v/>
      </c>
    </row>
    <row r="45" spans="2:11" s="75" customFormat="1" x14ac:dyDescent="0.25">
      <c r="B45" s="74">
        <v>29</v>
      </c>
      <c r="C45" s="14"/>
      <c r="D45" s="36"/>
      <c r="E45" s="37"/>
      <c r="F45" s="38"/>
      <c r="G45" s="39"/>
      <c r="H45" s="3" t="str">
        <f t="shared" si="0"/>
        <v/>
      </c>
      <c r="I45" s="26"/>
      <c r="J45" s="27"/>
      <c r="K45" s="4" t="str">
        <f t="shared" si="1"/>
        <v/>
      </c>
    </row>
    <row r="46" spans="2:11" s="75" customFormat="1" x14ac:dyDescent="0.25">
      <c r="B46" s="74">
        <v>30</v>
      </c>
      <c r="C46" s="14"/>
      <c r="D46" s="40"/>
      <c r="E46" s="37"/>
      <c r="F46" s="38"/>
      <c r="G46" s="39"/>
      <c r="H46" s="3" t="str">
        <f t="shared" si="0"/>
        <v/>
      </c>
      <c r="I46" s="28"/>
      <c r="J46" s="27"/>
      <c r="K46" s="4" t="str">
        <f t="shared" si="1"/>
        <v/>
      </c>
    </row>
    <row r="47" spans="2:11" s="75" customFormat="1" x14ac:dyDescent="0.25">
      <c r="B47" s="74">
        <v>31</v>
      </c>
      <c r="C47" s="14"/>
      <c r="D47" s="36"/>
      <c r="E47" s="37"/>
      <c r="F47" s="38"/>
      <c r="G47" s="39"/>
      <c r="H47" s="3" t="str">
        <f t="shared" si="0"/>
        <v/>
      </c>
      <c r="I47" s="26"/>
      <c r="J47" s="27"/>
      <c r="K47" s="4" t="str">
        <f t="shared" si="1"/>
        <v/>
      </c>
    </row>
    <row r="48" spans="2:11" s="75" customFormat="1" x14ac:dyDescent="0.25">
      <c r="B48" s="74">
        <v>32</v>
      </c>
      <c r="C48" s="14"/>
      <c r="D48" s="40"/>
      <c r="E48" s="37"/>
      <c r="F48" s="38"/>
      <c r="G48" s="39"/>
      <c r="H48" s="3" t="str">
        <f t="shared" si="0"/>
        <v/>
      </c>
      <c r="I48" s="28"/>
      <c r="J48" s="27"/>
      <c r="K48" s="4" t="str">
        <f t="shared" si="1"/>
        <v/>
      </c>
    </row>
    <row r="49" spans="2:11" s="75" customFormat="1" x14ac:dyDescent="0.25">
      <c r="B49" s="74">
        <v>33</v>
      </c>
      <c r="C49" s="14"/>
      <c r="D49" s="36"/>
      <c r="E49" s="37"/>
      <c r="F49" s="38"/>
      <c r="G49" s="39"/>
      <c r="H49" s="3" t="str">
        <f t="shared" si="0"/>
        <v/>
      </c>
      <c r="I49" s="26"/>
      <c r="J49" s="27"/>
      <c r="K49" s="4" t="str">
        <f t="shared" si="1"/>
        <v/>
      </c>
    </row>
    <row r="50" spans="2:11" s="75" customFormat="1" x14ac:dyDescent="0.25">
      <c r="B50" s="74">
        <v>34</v>
      </c>
      <c r="C50" s="14"/>
      <c r="D50" s="36"/>
      <c r="E50" s="37"/>
      <c r="F50" s="38"/>
      <c r="G50" s="39"/>
      <c r="H50" s="3" t="str">
        <f t="shared" si="0"/>
        <v/>
      </c>
      <c r="I50" s="26"/>
      <c r="J50" s="27"/>
      <c r="K50" s="4" t="str">
        <f t="shared" si="1"/>
        <v/>
      </c>
    </row>
    <row r="51" spans="2:11" s="75" customFormat="1" x14ac:dyDescent="0.25">
      <c r="B51" s="74">
        <v>35</v>
      </c>
      <c r="C51" s="14"/>
      <c r="D51" s="40"/>
      <c r="E51" s="37"/>
      <c r="F51" s="38"/>
      <c r="G51" s="39"/>
      <c r="H51" s="3" t="str">
        <f t="shared" si="0"/>
        <v/>
      </c>
      <c r="I51" s="28"/>
      <c r="J51" s="27"/>
      <c r="K51" s="4" t="str">
        <f t="shared" si="1"/>
        <v/>
      </c>
    </row>
    <row r="52" spans="2:11" s="75" customFormat="1" x14ac:dyDescent="0.25">
      <c r="B52" s="74">
        <v>36</v>
      </c>
      <c r="C52" s="14"/>
      <c r="D52" s="36"/>
      <c r="E52" s="37"/>
      <c r="F52" s="38"/>
      <c r="G52" s="39"/>
      <c r="H52" s="3" t="str">
        <f t="shared" si="0"/>
        <v/>
      </c>
      <c r="I52" s="26"/>
      <c r="J52" s="27"/>
      <c r="K52" s="4" t="str">
        <f t="shared" si="1"/>
        <v/>
      </c>
    </row>
    <row r="53" spans="2:11" s="75" customFormat="1" x14ac:dyDescent="0.25">
      <c r="B53" s="74">
        <v>37</v>
      </c>
      <c r="C53" s="14"/>
      <c r="D53" s="36"/>
      <c r="E53" s="37"/>
      <c r="F53" s="38"/>
      <c r="G53" s="39"/>
      <c r="H53" s="3" t="str">
        <f t="shared" si="0"/>
        <v/>
      </c>
      <c r="I53" s="26"/>
      <c r="J53" s="27"/>
      <c r="K53" s="4" t="str">
        <f t="shared" si="1"/>
        <v/>
      </c>
    </row>
    <row r="54" spans="2:11" s="75" customFormat="1" x14ac:dyDescent="0.25">
      <c r="B54" s="74">
        <v>38</v>
      </c>
      <c r="C54" s="14"/>
      <c r="D54" s="40"/>
      <c r="E54" s="37"/>
      <c r="F54" s="38"/>
      <c r="G54" s="39"/>
      <c r="H54" s="3" t="str">
        <f t="shared" si="0"/>
        <v/>
      </c>
      <c r="I54" s="28"/>
      <c r="J54" s="27"/>
      <c r="K54" s="4" t="str">
        <f t="shared" si="1"/>
        <v/>
      </c>
    </row>
    <row r="55" spans="2:11" s="75" customFormat="1" x14ac:dyDescent="0.25">
      <c r="B55" s="74">
        <v>39</v>
      </c>
      <c r="C55" s="14"/>
      <c r="D55" s="36"/>
      <c r="E55" s="37"/>
      <c r="F55" s="38"/>
      <c r="G55" s="39"/>
      <c r="H55" s="3" t="str">
        <f t="shared" si="0"/>
        <v/>
      </c>
      <c r="I55" s="26"/>
      <c r="J55" s="27"/>
      <c r="K55" s="4" t="str">
        <f t="shared" si="1"/>
        <v/>
      </c>
    </row>
    <row r="56" spans="2:11" s="75" customFormat="1" x14ac:dyDescent="0.25">
      <c r="B56" s="74">
        <v>40</v>
      </c>
      <c r="C56" s="14"/>
      <c r="D56" s="36"/>
      <c r="E56" s="37"/>
      <c r="F56" s="38"/>
      <c r="G56" s="39"/>
      <c r="H56" s="3" t="str">
        <f t="shared" si="0"/>
        <v/>
      </c>
      <c r="I56" s="26"/>
      <c r="J56" s="27"/>
      <c r="K56" s="4" t="str">
        <f t="shared" si="1"/>
        <v/>
      </c>
    </row>
    <row r="57" spans="2:11" s="75" customFormat="1" x14ac:dyDescent="0.25">
      <c r="B57" s="74">
        <v>41</v>
      </c>
      <c r="C57" s="14"/>
      <c r="D57" s="40"/>
      <c r="E57" s="37"/>
      <c r="F57" s="38"/>
      <c r="G57" s="39"/>
      <c r="H57" s="3" t="str">
        <f t="shared" si="0"/>
        <v/>
      </c>
      <c r="I57" s="28"/>
      <c r="J57" s="27"/>
      <c r="K57" s="4" t="str">
        <f t="shared" si="1"/>
        <v/>
      </c>
    </row>
    <row r="58" spans="2:11" s="75" customFormat="1" x14ac:dyDescent="0.25">
      <c r="B58" s="74">
        <v>42</v>
      </c>
      <c r="C58" s="14"/>
      <c r="D58" s="36"/>
      <c r="E58" s="37"/>
      <c r="F58" s="38"/>
      <c r="G58" s="39"/>
      <c r="H58" s="3" t="str">
        <f t="shared" si="0"/>
        <v/>
      </c>
      <c r="I58" s="26"/>
      <c r="J58" s="27"/>
      <c r="K58" s="4" t="str">
        <f t="shared" si="1"/>
        <v/>
      </c>
    </row>
    <row r="59" spans="2:11" s="75" customFormat="1" x14ac:dyDescent="0.25">
      <c r="B59" s="74">
        <v>43</v>
      </c>
      <c r="C59" s="14"/>
      <c r="D59" s="36"/>
      <c r="E59" s="37"/>
      <c r="F59" s="38"/>
      <c r="G59" s="39"/>
      <c r="H59" s="3" t="str">
        <f t="shared" si="0"/>
        <v/>
      </c>
      <c r="I59" s="26"/>
      <c r="J59" s="27"/>
      <c r="K59" s="4" t="str">
        <f t="shared" si="1"/>
        <v/>
      </c>
    </row>
    <row r="60" spans="2:11" s="75" customFormat="1" x14ac:dyDescent="0.25">
      <c r="B60" s="74">
        <v>44</v>
      </c>
      <c r="C60" s="14"/>
      <c r="D60" s="40"/>
      <c r="E60" s="37"/>
      <c r="F60" s="38"/>
      <c r="G60" s="39"/>
      <c r="H60" s="3" t="str">
        <f t="shared" si="0"/>
        <v/>
      </c>
      <c r="I60" s="28"/>
      <c r="J60" s="27"/>
      <c r="K60" s="4" t="str">
        <f t="shared" si="1"/>
        <v/>
      </c>
    </row>
    <row r="61" spans="2:11" s="75" customFormat="1" x14ac:dyDescent="0.25">
      <c r="B61" s="74">
        <v>45</v>
      </c>
      <c r="C61" s="14"/>
      <c r="D61" s="36"/>
      <c r="E61" s="37"/>
      <c r="F61" s="38"/>
      <c r="G61" s="39"/>
      <c r="H61" s="3" t="str">
        <f t="shared" si="0"/>
        <v/>
      </c>
      <c r="I61" s="26"/>
      <c r="J61" s="27"/>
      <c r="K61" s="4" t="str">
        <f t="shared" si="1"/>
        <v/>
      </c>
    </row>
    <row r="62" spans="2:11" s="75" customFormat="1" x14ac:dyDescent="0.25">
      <c r="B62" s="74">
        <v>46</v>
      </c>
      <c r="C62" s="14"/>
      <c r="D62" s="36"/>
      <c r="E62" s="37"/>
      <c r="F62" s="38"/>
      <c r="G62" s="39"/>
      <c r="H62" s="3" t="str">
        <f t="shared" si="0"/>
        <v/>
      </c>
      <c r="I62" s="26"/>
      <c r="J62" s="27"/>
      <c r="K62" s="4" t="str">
        <f t="shared" si="1"/>
        <v/>
      </c>
    </row>
    <row r="63" spans="2:11" s="75" customFormat="1" x14ac:dyDescent="0.25">
      <c r="B63" s="74">
        <v>47</v>
      </c>
      <c r="C63" s="14"/>
      <c r="D63" s="40"/>
      <c r="E63" s="37"/>
      <c r="F63" s="38"/>
      <c r="G63" s="39"/>
      <c r="H63" s="3" t="str">
        <f t="shared" si="0"/>
        <v/>
      </c>
      <c r="I63" s="28"/>
      <c r="J63" s="27"/>
      <c r="K63" s="4" t="str">
        <f t="shared" si="1"/>
        <v/>
      </c>
    </row>
    <row r="64" spans="2:11" s="75" customFormat="1" x14ac:dyDescent="0.25">
      <c r="B64" s="74">
        <v>48</v>
      </c>
      <c r="C64" s="14"/>
      <c r="D64" s="36"/>
      <c r="E64" s="37"/>
      <c r="F64" s="38"/>
      <c r="G64" s="39"/>
      <c r="H64" s="3" t="str">
        <f t="shared" si="0"/>
        <v/>
      </c>
      <c r="I64" s="26"/>
      <c r="J64" s="27"/>
      <c r="K64" s="4" t="str">
        <f t="shared" si="1"/>
        <v/>
      </c>
    </row>
    <row r="65" spans="2:11" s="75" customFormat="1" x14ac:dyDescent="0.25">
      <c r="B65" s="74">
        <v>49</v>
      </c>
      <c r="C65" s="14"/>
      <c r="D65" s="36"/>
      <c r="E65" s="37"/>
      <c r="F65" s="38"/>
      <c r="G65" s="39"/>
      <c r="H65" s="3" t="str">
        <f t="shared" si="0"/>
        <v/>
      </c>
      <c r="I65" s="26"/>
      <c r="J65" s="27"/>
      <c r="K65" s="4" t="str">
        <f t="shared" si="1"/>
        <v/>
      </c>
    </row>
    <row r="66" spans="2:11" s="75" customFormat="1" ht="15" thickBot="1" x14ac:dyDescent="0.3">
      <c r="B66" s="76">
        <v>50</v>
      </c>
      <c r="C66" s="19"/>
      <c r="D66" s="41"/>
      <c r="E66" s="42"/>
      <c r="F66" s="43"/>
      <c r="G66" s="44"/>
      <c r="H66" s="5" t="str">
        <f t="shared" si="0"/>
        <v/>
      </c>
      <c r="I66" s="45"/>
      <c r="J66" s="31"/>
      <c r="K66" s="6" t="str">
        <f t="shared" si="1"/>
        <v/>
      </c>
    </row>
    <row r="67" spans="2:11" x14ac:dyDescent="0.2">
      <c r="B67" s="132" t="s">
        <v>37</v>
      </c>
      <c r="C67" s="132"/>
      <c r="D67" s="132"/>
      <c r="E67" s="132"/>
      <c r="F67" s="132"/>
      <c r="G67" s="132"/>
      <c r="H67" s="132"/>
      <c r="I67" s="132"/>
      <c r="J67" s="132"/>
      <c r="K67" s="132"/>
    </row>
    <row r="69" spans="2:11" s="78" customFormat="1" ht="18" x14ac:dyDescent="0.25">
      <c r="B69" s="133" t="s">
        <v>38</v>
      </c>
      <c r="C69" s="133"/>
      <c r="D69" s="133"/>
      <c r="E69" s="133"/>
      <c r="F69" s="133"/>
      <c r="G69" s="133"/>
      <c r="H69" s="133"/>
      <c r="I69" s="133"/>
      <c r="J69" s="133"/>
      <c r="K69" s="133"/>
    </row>
    <row r="70" spans="2:11" s="78" customFormat="1" ht="18" x14ac:dyDescent="0.25">
      <c r="B70" s="122" t="s">
        <v>39</v>
      </c>
      <c r="C70" s="122"/>
      <c r="D70" s="122"/>
      <c r="E70" s="122"/>
      <c r="F70" s="122"/>
      <c r="G70" s="122"/>
      <c r="H70" s="122"/>
      <c r="I70" s="122"/>
      <c r="J70" s="122"/>
      <c r="K70" s="122"/>
    </row>
  </sheetData>
  <mergeCells count="21">
    <mergeCell ref="B10:K10"/>
    <mergeCell ref="B1:K1"/>
    <mergeCell ref="B2:K2"/>
    <mergeCell ref="B3:C3"/>
    <mergeCell ref="F3:H3"/>
    <mergeCell ref="I3:J3"/>
    <mergeCell ref="B4:C4"/>
    <mergeCell ref="F4:H4"/>
    <mergeCell ref="I4:J4"/>
    <mergeCell ref="B5:K5"/>
    <mergeCell ref="B6:K6"/>
    <mergeCell ref="B7:K7"/>
    <mergeCell ref="B8:K8"/>
    <mergeCell ref="B9:K9"/>
    <mergeCell ref="B70:K70"/>
    <mergeCell ref="B11:K11"/>
    <mergeCell ref="B12:K12"/>
    <mergeCell ref="B13:K13"/>
    <mergeCell ref="B14:K14"/>
    <mergeCell ref="B67:K67"/>
    <mergeCell ref="B69:K69"/>
  </mergeCells>
  <hyperlinks>
    <hyperlink ref="B70" r:id="rId1" xr:uid="{0294D3CD-20DC-423F-9445-E1CEEB67F147}"/>
  </hyperlinks>
  <pageMargins left="0.25" right="0.25" top="0.75" bottom="0.274166666666667" header="0.3" footer="0.05"/>
  <pageSetup scale="70" fitToHeight="0" orientation="landscape" r:id="rId2"/>
  <headerFooter>
    <oddHeader>&amp;L&amp;"Arial,Regular"&amp;9NYS Office of General Services
Procurement Services&amp;C&amp;"Arial,Regular"&amp;9Group 73600 - Award 22802
IT Umbrella Contract - Manufacturer Based&amp;R&amp;"Arial,Regular"&amp;9RFQ Financial Response
Page &amp;P of &amp;N</oddHeader>
    <oddFooter>&amp;L&amp;"Arial,Regular"&amp;9September 2022&amp;R&amp;"Arial,Regular"&amp;9Appendix G.2 - RFQ Financial Response</oddFooter>
  </headerFooter>
  <drawing r:id="rId3"/>
  <legacyDrawing r:id="rId4"/>
  <controls>
    <mc:AlternateContent xmlns:mc="http://schemas.openxmlformats.org/markup-compatibility/2006">
      <mc:Choice Requires="x14">
        <control shapeId="4097" r:id="rId5" name="CheckBox2">
          <controlPr defaultSize="0" autoLine="0" autoPict="0" altText="Lot 1 Software" r:id="rId6">
            <anchor moveWithCells="1">
              <from>
                <xdr:col>3</xdr:col>
                <xdr:colOff>3657600</xdr:colOff>
                <xdr:row>4</xdr:row>
                <xdr:rowOff>276225</xdr:rowOff>
              </from>
              <to>
                <xdr:col>5</xdr:col>
                <xdr:colOff>666750</xdr:colOff>
                <xdr:row>5</xdr:row>
                <xdr:rowOff>238125</xdr:rowOff>
              </to>
            </anchor>
          </controlPr>
        </control>
      </mc:Choice>
      <mc:Fallback>
        <control shapeId="4097" r:id="rId5" name="CheckBox2"/>
      </mc:Fallback>
    </mc:AlternateContent>
    <mc:AlternateContent xmlns:mc="http://schemas.openxmlformats.org/markup-compatibility/2006">
      <mc:Choice Requires="x14">
        <control shapeId="4098" r:id="rId7" name="CheckBox1">
          <controlPr defaultSize="0" autoLine="0" altText="Lot 1 Software" r:id="rId8">
            <anchor moveWithCells="1">
              <from>
                <xdr:col>3</xdr:col>
                <xdr:colOff>1371600</xdr:colOff>
                <xdr:row>5</xdr:row>
                <xdr:rowOff>0</xdr:rowOff>
              </from>
              <to>
                <xdr:col>3</xdr:col>
                <xdr:colOff>3171825</xdr:colOff>
                <xdr:row>5</xdr:row>
                <xdr:rowOff>266700</xdr:rowOff>
              </to>
            </anchor>
          </controlPr>
        </control>
      </mc:Choice>
      <mc:Fallback>
        <control shapeId="4098" r:id="rId7" name="CheckBox1"/>
      </mc:Fallback>
    </mc:AlternateContent>
    <mc:AlternateContent xmlns:mc="http://schemas.openxmlformats.org/markup-compatibility/2006">
      <mc:Choice Requires="x14">
        <control shapeId="4099" r:id="rId9" name="CheckBox4">
          <controlPr defaultSize="0" autoLine="0" altText="Lot 1 Software" r:id="rId10">
            <anchor moveWithCells="1">
              <from>
                <xdr:col>7</xdr:col>
                <xdr:colOff>971550</xdr:colOff>
                <xdr:row>4</xdr:row>
                <xdr:rowOff>266700</xdr:rowOff>
              </from>
              <to>
                <xdr:col>11</xdr:col>
                <xdr:colOff>133350</xdr:colOff>
                <xdr:row>5</xdr:row>
                <xdr:rowOff>228600</xdr:rowOff>
              </to>
            </anchor>
          </controlPr>
        </control>
      </mc:Choice>
      <mc:Fallback>
        <control shapeId="4099" r:id="rId9" name="CheckBox4"/>
      </mc:Fallback>
    </mc:AlternateContent>
    <mc:AlternateContent xmlns:mc="http://schemas.openxmlformats.org/markup-compatibility/2006">
      <mc:Choice Requires="x14">
        <control shapeId="4100" r:id="rId11" name="CheckBox3">
          <controlPr defaultSize="0" autoLine="0" altText="Lot 1 Software" r:id="rId12">
            <anchor moveWithCells="1">
              <from>
                <xdr:col>5</xdr:col>
                <xdr:colOff>447675</xdr:colOff>
                <xdr:row>4</xdr:row>
                <xdr:rowOff>276225</xdr:rowOff>
              </from>
              <to>
                <xdr:col>7</xdr:col>
                <xdr:colOff>904875</xdr:colOff>
                <xdr:row>5</xdr:row>
                <xdr:rowOff>247650</xdr:rowOff>
              </to>
            </anchor>
          </controlPr>
        </control>
      </mc:Choice>
      <mc:Fallback>
        <control shapeId="4100" r:id="rId11" name="CheckBox3"/>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K446"/>
  <sheetViews>
    <sheetView showGridLines="0" showZeros="0" tabSelected="1" zoomScaleNormal="100" workbookViewId="0">
      <selection activeCell="B1" sqref="B1:K1"/>
    </sheetView>
  </sheetViews>
  <sheetFormatPr defaultColWidth="9.28515625" defaultRowHeight="14.25" x14ac:dyDescent="0.2"/>
  <cols>
    <col min="1" max="1" width="1.42578125" style="77" customWidth="1"/>
    <col min="2" max="3" width="13.7109375" style="77" customWidth="1"/>
    <col min="4" max="4" width="58.7109375" style="66" customWidth="1"/>
    <col min="5" max="5" width="17.42578125" style="77" customWidth="1"/>
    <col min="6" max="6" width="15.5703125" style="79" customWidth="1"/>
    <col min="7" max="7" width="13.28515625" style="77" customWidth="1"/>
    <col min="8" max="8" width="15.5703125" style="79" customWidth="1"/>
    <col min="9" max="9" width="8.7109375" style="77" customWidth="1"/>
    <col min="10" max="10" width="13.28515625" style="77" customWidth="1"/>
    <col min="11" max="11" width="30.85546875" style="77" customWidth="1"/>
    <col min="12" max="16384" width="9.28515625" style="77"/>
  </cols>
  <sheetData>
    <row r="1" spans="1:11" s="35" customFormat="1" ht="30" x14ac:dyDescent="0.25">
      <c r="B1" s="134" t="s">
        <v>40</v>
      </c>
      <c r="C1" s="134"/>
      <c r="D1" s="134"/>
      <c r="E1" s="134"/>
      <c r="F1" s="134"/>
      <c r="G1" s="134"/>
      <c r="H1" s="134"/>
      <c r="I1" s="134"/>
      <c r="J1" s="134"/>
      <c r="K1" s="134"/>
    </row>
    <row r="2" spans="1:11" s="63" customFormat="1" ht="12.75" x14ac:dyDescent="0.25">
      <c r="B2" s="135"/>
      <c r="C2" s="135"/>
      <c r="D2" s="135"/>
      <c r="E2" s="135"/>
      <c r="F2" s="135"/>
      <c r="G2" s="135"/>
      <c r="H2" s="135"/>
      <c r="I2" s="135"/>
      <c r="J2" s="135"/>
      <c r="K2" s="135"/>
    </row>
    <row r="3" spans="1:11" s="64" customFormat="1" ht="15" customHeight="1" x14ac:dyDescent="0.25">
      <c r="B3" s="136" t="s">
        <v>10</v>
      </c>
      <c r="C3" s="136"/>
      <c r="D3" s="65" t="s">
        <v>11</v>
      </c>
      <c r="E3" s="65" t="s">
        <v>12</v>
      </c>
      <c r="F3" s="136" t="s">
        <v>13</v>
      </c>
      <c r="G3" s="136"/>
      <c r="H3" s="136"/>
      <c r="I3" s="136" t="s">
        <v>14</v>
      </c>
      <c r="J3" s="136"/>
      <c r="K3" s="65" t="s">
        <v>41</v>
      </c>
    </row>
    <row r="4" spans="1:11" s="35" customFormat="1" ht="18" x14ac:dyDescent="0.25">
      <c r="B4" s="178" t="s">
        <v>42</v>
      </c>
      <c r="C4" s="179"/>
      <c r="D4" s="117" t="s">
        <v>43</v>
      </c>
      <c r="E4" s="118" t="s">
        <v>44</v>
      </c>
      <c r="F4" s="174" t="s">
        <v>44</v>
      </c>
      <c r="G4" s="175"/>
      <c r="H4" s="176"/>
      <c r="I4" s="177" t="s">
        <v>44</v>
      </c>
      <c r="J4" s="177"/>
      <c r="K4" s="34">
        <f>SUM(K5, K43,K74,K105,K136,K167)</f>
        <v>0</v>
      </c>
    </row>
    <row r="5" spans="1:11" s="35" customFormat="1" ht="18.75" thickBot="1" x14ac:dyDescent="0.3">
      <c r="B5" s="182" t="s">
        <v>45</v>
      </c>
      <c r="C5" s="182"/>
      <c r="D5" s="182"/>
      <c r="E5" s="182"/>
      <c r="F5" s="182"/>
      <c r="G5" s="182"/>
      <c r="H5" s="182"/>
      <c r="I5" s="180">
        <v>0.2</v>
      </c>
      <c r="J5" s="181"/>
      <c r="K5" s="119">
        <f>SUM(K43,K74,K105,K136,K167)*I5</f>
        <v>0</v>
      </c>
    </row>
    <row r="6" spans="1:11" s="35" customFormat="1" ht="18.75" thickBot="1" x14ac:dyDescent="0.3">
      <c r="B6" s="171" t="s">
        <v>16</v>
      </c>
      <c r="C6" s="172"/>
      <c r="D6" s="172"/>
      <c r="E6" s="172"/>
      <c r="F6" s="172"/>
      <c r="G6" s="172"/>
      <c r="H6" s="172"/>
      <c r="I6" s="172"/>
      <c r="J6" s="172"/>
      <c r="K6" s="173"/>
    </row>
    <row r="7" spans="1:11" s="35" customFormat="1" ht="4.1500000000000004" customHeight="1" thickBot="1" x14ac:dyDescent="0.3">
      <c r="B7" s="81"/>
      <c r="C7" s="81"/>
      <c r="D7" s="62"/>
      <c r="E7" s="62"/>
      <c r="F7" s="62"/>
      <c r="G7" s="62"/>
      <c r="H7" s="62"/>
      <c r="I7" s="62"/>
      <c r="J7" s="62"/>
      <c r="K7" s="62"/>
    </row>
    <row r="8" spans="1:11" s="35" customFormat="1" ht="66" customHeight="1" thickBot="1" x14ac:dyDescent="0.3">
      <c r="A8" s="35" t="s">
        <v>17</v>
      </c>
      <c r="B8" s="186" t="s">
        <v>46</v>
      </c>
      <c r="C8" s="187"/>
      <c r="D8" s="187"/>
      <c r="E8" s="187"/>
      <c r="F8" s="187"/>
      <c r="G8" s="187"/>
      <c r="H8" s="187"/>
      <c r="I8" s="187"/>
      <c r="J8" s="187"/>
      <c r="K8" s="188"/>
    </row>
    <row r="9" spans="1:11" s="35" customFormat="1" ht="18" x14ac:dyDescent="0.25">
      <c r="B9" s="183" t="s">
        <v>23</v>
      </c>
      <c r="C9" s="184"/>
      <c r="D9" s="184"/>
      <c r="E9" s="184"/>
      <c r="F9" s="184"/>
      <c r="G9" s="184"/>
      <c r="H9" s="184"/>
      <c r="I9" s="184"/>
      <c r="J9" s="184"/>
      <c r="K9" s="185"/>
    </row>
    <row r="10" spans="1:11" s="35" customFormat="1" ht="57.6" customHeight="1" x14ac:dyDescent="0.25">
      <c r="B10" s="126" t="s">
        <v>47</v>
      </c>
      <c r="C10" s="127"/>
      <c r="D10" s="127"/>
      <c r="E10" s="127"/>
      <c r="F10" s="127"/>
      <c r="G10" s="127"/>
      <c r="H10" s="127"/>
      <c r="I10" s="127"/>
      <c r="J10" s="127"/>
      <c r="K10" s="128"/>
    </row>
    <row r="11" spans="1:11" s="35" customFormat="1" ht="18" x14ac:dyDescent="0.25">
      <c r="B11" s="123" t="s">
        <v>25</v>
      </c>
      <c r="C11" s="124"/>
      <c r="D11" s="124"/>
      <c r="E11" s="124"/>
      <c r="F11" s="124"/>
      <c r="G11" s="124"/>
      <c r="H11" s="124"/>
      <c r="I11" s="124"/>
      <c r="J11" s="124"/>
      <c r="K11" s="125"/>
    </row>
    <row r="12" spans="1:11" s="35" customFormat="1" ht="56.65" customHeight="1" x14ac:dyDescent="0.25">
      <c r="B12" s="129" t="s">
        <v>48</v>
      </c>
      <c r="C12" s="130"/>
      <c r="D12" s="130"/>
      <c r="E12" s="130"/>
      <c r="F12" s="130"/>
      <c r="G12" s="130"/>
      <c r="H12" s="130"/>
      <c r="I12" s="130"/>
      <c r="J12" s="130"/>
      <c r="K12" s="131"/>
    </row>
    <row r="13" spans="1:11" s="35" customFormat="1" ht="10.5" customHeight="1" thickBot="1" x14ac:dyDescent="0.3">
      <c r="B13" s="62"/>
      <c r="C13" s="62"/>
      <c r="D13" s="62"/>
      <c r="E13" s="62"/>
      <c r="F13" s="62"/>
      <c r="G13" s="62"/>
      <c r="H13" s="62"/>
      <c r="I13" s="62"/>
      <c r="J13" s="62"/>
      <c r="K13" s="62"/>
    </row>
    <row r="14" spans="1:11" ht="21" thickBot="1" x14ac:dyDescent="0.25">
      <c r="B14" s="144" t="s">
        <v>49</v>
      </c>
      <c r="C14" s="145"/>
      <c r="D14" s="145"/>
      <c r="E14" s="145"/>
      <c r="F14" s="145"/>
      <c r="G14" s="145"/>
      <c r="H14" s="145"/>
      <c r="I14" s="145"/>
      <c r="J14" s="145"/>
      <c r="K14" s="146"/>
    </row>
    <row r="15" spans="1:11" ht="15" customHeight="1" x14ac:dyDescent="0.25">
      <c r="B15" s="147" t="s">
        <v>50</v>
      </c>
      <c r="C15" s="148"/>
      <c r="D15" s="148"/>
      <c r="E15" s="148" t="s">
        <v>51</v>
      </c>
      <c r="F15" s="148"/>
      <c r="G15" s="148"/>
      <c r="H15" s="148"/>
      <c r="I15" s="148"/>
      <c r="J15" s="148"/>
      <c r="K15" s="149"/>
    </row>
    <row r="16" spans="1:11" ht="15" customHeight="1" thickBot="1" x14ac:dyDescent="0.25">
      <c r="B16" s="153" t="s">
        <v>52</v>
      </c>
      <c r="C16" s="154"/>
      <c r="D16" s="155"/>
      <c r="E16" s="155" t="s">
        <v>53</v>
      </c>
      <c r="F16" s="155"/>
      <c r="G16" s="155"/>
      <c r="H16" s="155"/>
      <c r="I16" s="155"/>
      <c r="J16" s="155"/>
      <c r="K16" s="156"/>
    </row>
    <row r="17" spans="2:11" ht="15" customHeight="1" thickBot="1" x14ac:dyDescent="0.25">
      <c r="B17" s="168" t="s">
        <v>54</v>
      </c>
      <c r="C17" s="169"/>
      <c r="D17" s="169"/>
      <c r="E17" s="169"/>
      <c r="F17" s="169"/>
      <c r="G17" s="169"/>
      <c r="H17" s="169"/>
      <c r="I17" s="169"/>
      <c r="J17" s="169"/>
      <c r="K17" s="170"/>
    </row>
    <row r="18" spans="2:11" ht="48" customHeight="1" thickBot="1" x14ac:dyDescent="0.25">
      <c r="B18" s="150" t="s">
        <v>55</v>
      </c>
      <c r="C18" s="151"/>
      <c r="D18" s="151"/>
      <c r="E18" s="151"/>
      <c r="F18" s="151"/>
      <c r="G18" s="151"/>
      <c r="H18" s="151"/>
      <c r="I18" s="151"/>
      <c r="J18" s="151"/>
      <c r="K18" s="152"/>
    </row>
    <row r="19" spans="2:11" ht="21" thickBot="1" x14ac:dyDescent="0.25">
      <c r="B19" s="144" t="s">
        <v>56</v>
      </c>
      <c r="C19" s="145"/>
      <c r="D19" s="145"/>
      <c r="E19" s="145"/>
      <c r="F19" s="145"/>
      <c r="G19" s="145"/>
      <c r="H19" s="145"/>
      <c r="I19" s="145"/>
      <c r="J19" s="145"/>
      <c r="K19" s="146"/>
    </row>
    <row r="20" spans="2:11" s="66" customFormat="1" ht="43.5" customHeight="1" thickBot="1" x14ac:dyDescent="0.25">
      <c r="B20" s="82" t="s">
        <v>27</v>
      </c>
      <c r="C20" s="83" t="s">
        <v>28</v>
      </c>
      <c r="D20" s="84" t="s">
        <v>29</v>
      </c>
      <c r="E20" s="84" t="s">
        <v>30</v>
      </c>
      <c r="F20" s="85" t="s">
        <v>31</v>
      </c>
      <c r="G20" s="86" t="s">
        <v>32</v>
      </c>
      <c r="H20" s="87" t="s">
        <v>33</v>
      </c>
      <c r="I20" s="84" t="s">
        <v>34</v>
      </c>
      <c r="J20" s="86" t="s">
        <v>57</v>
      </c>
      <c r="K20" s="88" t="s">
        <v>36</v>
      </c>
    </row>
    <row r="21" spans="2:11" s="75" customFormat="1" x14ac:dyDescent="0.25">
      <c r="B21" s="89">
        <v>1</v>
      </c>
      <c r="C21" s="9"/>
      <c r="D21" s="10"/>
      <c r="E21" s="11"/>
      <c r="F21" s="12"/>
      <c r="G21" s="13"/>
      <c r="H21" s="1" t="str">
        <f t="shared" ref="H21:H39" si="0">IF(F21="", "", F21*(1-G21))</f>
        <v/>
      </c>
      <c r="I21" s="24"/>
      <c r="J21" s="25"/>
      <c r="K21" s="2" t="str">
        <f>IF(I21="", "", (I21*H21)-J21)</f>
        <v/>
      </c>
    </row>
    <row r="22" spans="2:11" s="75" customFormat="1" x14ac:dyDescent="0.25">
      <c r="B22" s="74">
        <v>2</v>
      </c>
      <c r="C22" s="14"/>
      <c r="D22" s="15"/>
      <c r="E22" s="16"/>
      <c r="F22" s="17"/>
      <c r="G22" s="18"/>
      <c r="H22" s="3" t="str">
        <f t="shared" si="0"/>
        <v/>
      </c>
      <c r="I22" s="26"/>
      <c r="J22" s="27"/>
      <c r="K22" s="4" t="str">
        <f t="shared" ref="K22:K39" si="1">IF(I22="", "", I22*H22)</f>
        <v/>
      </c>
    </row>
    <row r="23" spans="2:11" s="75" customFormat="1" x14ac:dyDescent="0.25">
      <c r="B23" s="74">
        <v>3</v>
      </c>
      <c r="C23" s="14"/>
      <c r="D23" s="15"/>
      <c r="E23" s="16"/>
      <c r="F23" s="17"/>
      <c r="G23" s="18"/>
      <c r="H23" s="3" t="str">
        <f t="shared" si="0"/>
        <v/>
      </c>
      <c r="I23" s="26"/>
      <c r="J23" s="27"/>
      <c r="K23" s="4" t="str">
        <f t="shared" si="1"/>
        <v/>
      </c>
    </row>
    <row r="24" spans="2:11" s="75" customFormat="1" x14ac:dyDescent="0.25">
      <c r="B24" s="74">
        <v>4</v>
      </c>
      <c r="C24" s="14"/>
      <c r="D24" s="15"/>
      <c r="E24" s="16"/>
      <c r="F24" s="17"/>
      <c r="G24" s="18"/>
      <c r="H24" s="3" t="str">
        <f t="shared" si="0"/>
        <v/>
      </c>
      <c r="I24" s="28"/>
      <c r="J24" s="27"/>
      <c r="K24" s="4" t="str">
        <f t="shared" si="1"/>
        <v/>
      </c>
    </row>
    <row r="25" spans="2:11" s="75" customFormat="1" x14ac:dyDescent="0.25">
      <c r="B25" s="74">
        <v>5</v>
      </c>
      <c r="C25" s="14"/>
      <c r="D25" s="15"/>
      <c r="E25" s="16"/>
      <c r="F25" s="17"/>
      <c r="G25" s="18"/>
      <c r="H25" s="3" t="str">
        <f t="shared" si="0"/>
        <v/>
      </c>
      <c r="I25" s="26"/>
      <c r="J25" s="27"/>
      <c r="K25" s="4" t="str">
        <f t="shared" si="1"/>
        <v/>
      </c>
    </row>
    <row r="26" spans="2:11" s="75" customFormat="1" x14ac:dyDescent="0.25">
      <c r="B26" s="74">
        <v>6</v>
      </c>
      <c r="C26" s="14"/>
      <c r="D26" s="15"/>
      <c r="E26" s="16"/>
      <c r="F26" s="17"/>
      <c r="G26" s="18"/>
      <c r="H26" s="3" t="str">
        <f t="shared" si="0"/>
        <v/>
      </c>
      <c r="I26" s="26"/>
      <c r="J26" s="27"/>
      <c r="K26" s="4" t="str">
        <f t="shared" si="1"/>
        <v/>
      </c>
    </row>
    <row r="27" spans="2:11" s="75" customFormat="1" x14ac:dyDescent="0.25">
      <c r="B27" s="74">
        <v>7</v>
      </c>
      <c r="C27" s="14"/>
      <c r="D27" s="15"/>
      <c r="E27" s="16"/>
      <c r="F27" s="17"/>
      <c r="G27" s="18"/>
      <c r="H27" s="3" t="str">
        <f t="shared" si="0"/>
        <v/>
      </c>
      <c r="I27" s="28"/>
      <c r="J27" s="27"/>
      <c r="K27" s="4" t="str">
        <f t="shared" si="1"/>
        <v/>
      </c>
    </row>
    <row r="28" spans="2:11" s="75" customFormat="1" x14ac:dyDescent="0.25">
      <c r="B28" s="74">
        <v>8</v>
      </c>
      <c r="C28" s="14"/>
      <c r="D28" s="15"/>
      <c r="E28" s="16"/>
      <c r="F28" s="17"/>
      <c r="G28" s="18"/>
      <c r="H28" s="3" t="str">
        <f t="shared" si="0"/>
        <v/>
      </c>
      <c r="I28" s="26"/>
      <c r="J28" s="27"/>
      <c r="K28" s="4" t="str">
        <f t="shared" si="1"/>
        <v/>
      </c>
    </row>
    <row r="29" spans="2:11" s="75" customFormat="1" x14ac:dyDescent="0.25">
      <c r="B29" s="74">
        <v>9</v>
      </c>
      <c r="C29" s="14"/>
      <c r="D29" s="15"/>
      <c r="E29" s="16"/>
      <c r="F29" s="17"/>
      <c r="G29" s="18"/>
      <c r="H29" s="3" t="str">
        <f t="shared" si="0"/>
        <v/>
      </c>
      <c r="I29" s="26"/>
      <c r="J29" s="27"/>
      <c r="K29" s="4" t="str">
        <f t="shared" si="1"/>
        <v/>
      </c>
    </row>
    <row r="30" spans="2:11" s="75" customFormat="1" x14ac:dyDescent="0.25">
      <c r="B30" s="74">
        <v>10</v>
      </c>
      <c r="C30" s="14"/>
      <c r="D30" s="15"/>
      <c r="E30" s="16"/>
      <c r="F30" s="17"/>
      <c r="G30" s="18"/>
      <c r="H30" s="3" t="str">
        <f t="shared" si="0"/>
        <v/>
      </c>
      <c r="I30" s="28"/>
      <c r="J30" s="27"/>
      <c r="K30" s="4" t="str">
        <f t="shared" si="1"/>
        <v/>
      </c>
    </row>
    <row r="31" spans="2:11" s="75" customFormat="1" x14ac:dyDescent="0.25">
      <c r="B31" s="74">
        <v>11</v>
      </c>
      <c r="C31" s="14"/>
      <c r="D31" s="15"/>
      <c r="E31" s="16"/>
      <c r="F31" s="17"/>
      <c r="G31" s="18"/>
      <c r="H31" s="3" t="str">
        <f t="shared" si="0"/>
        <v/>
      </c>
      <c r="I31" s="26"/>
      <c r="J31" s="27"/>
      <c r="K31" s="4" t="str">
        <f t="shared" si="1"/>
        <v/>
      </c>
    </row>
    <row r="32" spans="2:11" s="75" customFormat="1" x14ac:dyDescent="0.25">
      <c r="B32" s="74">
        <v>12</v>
      </c>
      <c r="C32" s="14"/>
      <c r="D32" s="15"/>
      <c r="E32" s="16"/>
      <c r="F32" s="17"/>
      <c r="G32" s="18"/>
      <c r="H32" s="3" t="str">
        <f t="shared" si="0"/>
        <v/>
      </c>
      <c r="I32" s="26"/>
      <c r="J32" s="27"/>
      <c r="K32" s="4" t="str">
        <f t="shared" si="1"/>
        <v/>
      </c>
    </row>
    <row r="33" spans="2:11" s="75" customFormat="1" x14ac:dyDescent="0.25">
      <c r="B33" s="74">
        <v>13</v>
      </c>
      <c r="C33" s="14"/>
      <c r="D33" s="15"/>
      <c r="E33" s="16"/>
      <c r="F33" s="17"/>
      <c r="G33" s="18"/>
      <c r="H33" s="3" t="str">
        <f t="shared" si="0"/>
        <v/>
      </c>
      <c r="I33" s="28"/>
      <c r="J33" s="27"/>
      <c r="K33" s="4" t="str">
        <f t="shared" si="1"/>
        <v/>
      </c>
    </row>
    <row r="34" spans="2:11" s="75" customFormat="1" x14ac:dyDescent="0.25">
      <c r="B34" s="74">
        <v>14</v>
      </c>
      <c r="C34" s="14"/>
      <c r="D34" s="15"/>
      <c r="E34" s="16"/>
      <c r="F34" s="17"/>
      <c r="G34" s="18"/>
      <c r="H34" s="3" t="str">
        <f t="shared" si="0"/>
        <v/>
      </c>
      <c r="I34" s="26"/>
      <c r="J34" s="27"/>
      <c r="K34" s="4" t="str">
        <f t="shared" si="1"/>
        <v/>
      </c>
    </row>
    <row r="35" spans="2:11" s="75" customFormat="1" x14ac:dyDescent="0.25">
      <c r="B35" s="74">
        <v>15</v>
      </c>
      <c r="C35" s="14"/>
      <c r="D35" s="15"/>
      <c r="E35" s="16"/>
      <c r="F35" s="17"/>
      <c r="G35" s="18"/>
      <c r="H35" s="3" t="str">
        <f t="shared" si="0"/>
        <v/>
      </c>
      <c r="I35" s="26"/>
      <c r="J35" s="27"/>
      <c r="K35" s="4" t="str">
        <f t="shared" si="1"/>
        <v/>
      </c>
    </row>
    <row r="36" spans="2:11" s="75" customFormat="1" x14ac:dyDescent="0.25">
      <c r="B36" s="74">
        <v>16</v>
      </c>
      <c r="C36" s="14"/>
      <c r="D36" s="15"/>
      <c r="E36" s="16"/>
      <c r="F36" s="17"/>
      <c r="G36" s="18"/>
      <c r="H36" s="3" t="str">
        <f t="shared" si="0"/>
        <v/>
      </c>
      <c r="I36" s="28"/>
      <c r="J36" s="27"/>
      <c r="K36" s="4" t="str">
        <f t="shared" si="1"/>
        <v/>
      </c>
    </row>
    <row r="37" spans="2:11" s="75" customFormat="1" x14ac:dyDescent="0.25">
      <c r="B37" s="74">
        <v>17</v>
      </c>
      <c r="C37" s="14"/>
      <c r="D37" s="15"/>
      <c r="E37" s="16"/>
      <c r="F37" s="17"/>
      <c r="G37" s="18"/>
      <c r="H37" s="3" t="str">
        <f t="shared" si="0"/>
        <v/>
      </c>
      <c r="I37" s="26"/>
      <c r="J37" s="27"/>
      <c r="K37" s="4" t="str">
        <f t="shared" si="1"/>
        <v/>
      </c>
    </row>
    <row r="38" spans="2:11" s="75" customFormat="1" x14ac:dyDescent="0.25">
      <c r="B38" s="74">
        <v>18</v>
      </c>
      <c r="C38" s="14"/>
      <c r="D38" s="15"/>
      <c r="E38" s="16"/>
      <c r="F38" s="17"/>
      <c r="G38" s="18"/>
      <c r="H38" s="3" t="str">
        <f t="shared" si="0"/>
        <v/>
      </c>
      <c r="I38" s="26"/>
      <c r="J38" s="27"/>
      <c r="K38" s="4" t="str">
        <f t="shared" si="1"/>
        <v/>
      </c>
    </row>
    <row r="39" spans="2:11" s="75" customFormat="1" x14ac:dyDescent="0.25">
      <c r="B39" s="74">
        <v>19</v>
      </c>
      <c r="C39" s="14"/>
      <c r="D39" s="15"/>
      <c r="E39" s="16"/>
      <c r="F39" s="17"/>
      <c r="G39" s="18"/>
      <c r="H39" s="3" t="str">
        <f t="shared" si="0"/>
        <v/>
      </c>
      <c r="I39" s="26"/>
      <c r="J39" s="27"/>
      <c r="K39" s="4" t="str">
        <f t="shared" si="1"/>
        <v/>
      </c>
    </row>
    <row r="40" spans="2:11" s="75" customFormat="1" ht="15" thickBot="1" x14ac:dyDescent="0.3">
      <c r="B40" s="76">
        <v>20</v>
      </c>
      <c r="C40" s="19"/>
      <c r="D40" s="20"/>
      <c r="E40" s="21"/>
      <c r="F40" s="22"/>
      <c r="G40" s="23"/>
      <c r="H40" s="5" t="str">
        <f t="shared" ref="H40" si="2">IF(F40="", "", F40*(1-G40))</f>
        <v/>
      </c>
      <c r="I40" s="30"/>
      <c r="J40" s="31"/>
      <c r="K40" s="6" t="str">
        <f t="shared" ref="K40" si="3">IF(I40="", "", I40*H40)</f>
        <v/>
      </c>
    </row>
    <row r="41" spans="2:11" ht="15" customHeight="1" x14ac:dyDescent="0.2">
      <c r="D41" s="77"/>
      <c r="F41" s="77"/>
      <c r="G41" s="160" t="s">
        <v>58</v>
      </c>
      <c r="H41" s="160"/>
      <c r="I41" s="160"/>
      <c r="J41" s="161"/>
      <c r="K41" s="32"/>
    </row>
    <row r="42" spans="2:11" ht="15" x14ac:dyDescent="0.25">
      <c r="D42" s="77"/>
      <c r="F42" s="77"/>
      <c r="G42" s="162" t="s">
        <v>59</v>
      </c>
      <c r="H42" s="162"/>
      <c r="I42" s="162"/>
      <c r="J42" s="163"/>
      <c r="K42" s="33"/>
    </row>
    <row r="43" spans="2:11" ht="15.75" thickBot="1" x14ac:dyDescent="0.25">
      <c r="D43" s="77"/>
      <c r="F43" s="77"/>
      <c r="G43" s="164" t="s">
        <v>60</v>
      </c>
      <c r="H43" s="164"/>
      <c r="I43" s="164"/>
      <c r="J43" s="165"/>
      <c r="K43" s="7">
        <f>SUM(K21:K40, K41)-K42</f>
        <v>0</v>
      </c>
    </row>
    <row r="44" spans="2:11" ht="15" thickBot="1" x14ac:dyDescent="0.25"/>
    <row r="45" spans="2:11" ht="21" thickBot="1" x14ac:dyDescent="0.25">
      <c r="B45" s="144" t="s">
        <v>49</v>
      </c>
      <c r="C45" s="145"/>
      <c r="D45" s="145"/>
      <c r="E45" s="145"/>
      <c r="F45" s="145"/>
      <c r="G45" s="145"/>
      <c r="H45" s="145"/>
      <c r="I45" s="145"/>
      <c r="J45" s="145"/>
      <c r="K45" s="146"/>
    </row>
    <row r="46" spans="2:11" ht="15" customHeight="1" x14ac:dyDescent="0.25">
      <c r="B46" s="147" t="s">
        <v>50</v>
      </c>
      <c r="C46" s="148"/>
      <c r="D46" s="148"/>
      <c r="E46" s="148" t="s">
        <v>51</v>
      </c>
      <c r="F46" s="148"/>
      <c r="G46" s="148"/>
      <c r="H46" s="148"/>
      <c r="I46" s="148"/>
      <c r="J46" s="148"/>
      <c r="K46" s="149"/>
    </row>
    <row r="47" spans="2:11" ht="15" customHeight="1" thickBot="1" x14ac:dyDescent="0.25">
      <c r="B47" s="153" t="s">
        <v>61</v>
      </c>
      <c r="C47" s="154"/>
      <c r="D47" s="155"/>
      <c r="E47" s="155" t="s">
        <v>62</v>
      </c>
      <c r="F47" s="155"/>
      <c r="G47" s="155"/>
      <c r="H47" s="155"/>
      <c r="I47" s="155"/>
      <c r="J47" s="155"/>
      <c r="K47" s="156"/>
    </row>
    <row r="48" spans="2:11" ht="15" customHeight="1" thickBot="1" x14ac:dyDescent="0.25">
      <c r="B48" s="168" t="s">
        <v>54</v>
      </c>
      <c r="C48" s="169"/>
      <c r="D48" s="169"/>
      <c r="E48" s="169"/>
      <c r="F48" s="169"/>
      <c r="G48" s="169"/>
      <c r="H48" s="169"/>
      <c r="I48" s="169"/>
      <c r="J48" s="169"/>
      <c r="K48" s="170"/>
    </row>
    <row r="49" spans="2:11" ht="48" customHeight="1" thickBot="1" x14ac:dyDescent="0.25">
      <c r="B49" s="150" t="s">
        <v>55</v>
      </c>
      <c r="C49" s="151"/>
      <c r="D49" s="151"/>
      <c r="E49" s="151"/>
      <c r="F49" s="151"/>
      <c r="G49" s="151"/>
      <c r="H49" s="151"/>
      <c r="I49" s="151"/>
      <c r="J49" s="151"/>
      <c r="K49" s="152"/>
    </row>
    <row r="50" spans="2:11" ht="21" thickBot="1" x14ac:dyDescent="0.25">
      <c r="B50" s="144" t="s">
        <v>56</v>
      </c>
      <c r="C50" s="145"/>
      <c r="D50" s="145"/>
      <c r="E50" s="145"/>
      <c r="F50" s="145"/>
      <c r="G50" s="145"/>
      <c r="H50" s="145"/>
      <c r="I50" s="145"/>
      <c r="J50" s="145"/>
      <c r="K50" s="146"/>
    </row>
    <row r="51" spans="2:11" s="66" customFormat="1" ht="43.5" customHeight="1" thickBot="1" x14ac:dyDescent="0.25">
      <c r="B51" s="82" t="s">
        <v>27</v>
      </c>
      <c r="C51" s="83" t="s">
        <v>28</v>
      </c>
      <c r="D51" s="84" t="s">
        <v>29</v>
      </c>
      <c r="E51" s="84" t="s">
        <v>30</v>
      </c>
      <c r="F51" s="85" t="s">
        <v>31</v>
      </c>
      <c r="G51" s="86" t="s">
        <v>32</v>
      </c>
      <c r="H51" s="87" t="s">
        <v>33</v>
      </c>
      <c r="I51" s="84" t="s">
        <v>34</v>
      </c>
      <c r="J51" s="86" t="s">
        <v>57</v>
      </c>
      <c r="K51" s="88" t="s">
        <v>36</v>
      </c>
    </row>
    <row r="52" spans="2:11" s="75" customFormat="1" x14ac:dyDescent="0.25">
      <c r="B52" s="89">
        <v>1</v>
      </c>
      <c r="C52" s="9"/>
      <c r="D52" s="10"/>
      <c r="E52" s="11"/>
      <c r="F52" s="12"/>
      <c r="G52" s="13"/>
      <c r="H52" s="1" t="str">
        <f t="shared" ref="H52:H71" si="4">IF(F52="", "", F52*(1-G52))</f>
        <v/>
      </c>
      <c r="I52" s="24"/>
      <c r="J52" s="25"/>
      <c r="K52" s="2" t="str">
        <f>IF(I52="", "", (I52*H52)-J52)</f>
        <v/>
      </c>
    </row>
    <row r="53" spans="2:11" s="75" customFormat="1" x14ac:dyDescent="0.25">
      <c r="B53" s="74">
        <v>2</v>
      </c>
      <c r="C53" s="14"/>
      <c r="D53" s="15"/>
      <c r="E53" s="16"/>
      <c r="F53" s="17"/>
      <c r="G53" s="18"/>
      <c r="H53" s="3" t="str">
        <f t="shared" si="4"/>
        <v/>
      </c>
      <c r="I53" s="26"/>
      <c r="J53" s="27"/>
      <c r="K53" s="4" t="str">
        <f t="shared" ref="K53:K71" si="5">IF(I53="", "", I53*H53)</f>
        <v/>
      </c>
    </row>
    <row r="54" spans="2:11" s="75" customFormat="1" x14ac:dyDescent="0.25">
      <c r="B54" s="74">
        <v>3</v>
      </c>
      <c r="C54" s="14"/>
      <c r="D54" s="15"/>
      <c r="E54" s="16"/>
      <c r="F54" s="17"/>
      <c r="G54" s="18"/>
      <c r="H54" s="3" t="str">
        <f t="shared" si="4"/>
        <v/>
      </c>
      <c r="I54" s="26"/>
      <c r="J54" s="27"/>
      <c r="K54" s="4" t="str">
        <f t="shared" si="5"/>
        <v/>
      </c>
    </row>
    <row r="55" spans="2:11" s="75" customFormat="1" x14ac:dyDescent="0.25">
      <c r="B55" s="74">
        <v>4</v>
      </c>
      <c r="C55" s="14"/>
      <c r="D55" s="15"/>
      <c r="E55" s="16"/>
      <c r="F55" s="17"/>
      <c r="G55" s="18"/>
      <c r="H55" s="3" t="str">
        <f t="shared" si="4"/>
        <v/>
      </c>
      <c r="I55" s="28"/>
      <c r="J55" s="27"/>
      <c r="K55" s="4" t="str">
        <f t="shared" si="5"/>
        <v/>
      </c>
    </row>
    <row r="56" spans="2:11" s="75" customFormat="1" x14ac:dyDescent="0.25">
      <c r="B56" s="74">
        <v>5</v>
      </c>
      <c r="C56" s="14"/>
      <c r="D56" s="15"/>
      <c r="E56" s="16"/>
      <c r="F56" s="17"/>
      <c r="G56" s="18"/>
      <c r="H56" s="3" t="str">
        <f t="shared" si="4"/>
        <v/>
      </c>
      <c r="I56" s="26"/>
      <c r="J56" s="27"/>
      <c r="K56" s="4" t="str">
        <f t="shared" si="5"/>
        <v/>
      </c>
    </row>
    <row r="57" spans="2:11" s="75" customFormat="1" x14ac:dyDescent="0.25">
      <c r="B57" s="74">
        <v>6</v>
      </c>
      <c r="C57" s="14"/>
      <c r="D57" s="15"/>
      <c r="E57" s="16"/>
      <c r="F57" s="17"/>
      <c r="G57" s="18"/>
      <c r="H57" s="3" t="str">
        <f t="shared" si="4"/>
        <v/>
      </c>
      <c r="I57" s="26"/>
      <c r="J57" s="27"/>
      <c r="K57" s="4" t="str">
        <f t="shared" si="5"/>
        <v/>
      </c>
    </row>
    <row r="58" spans="2:11" s="75" customFormat="1" x14ac:dyDescent="0.25">
      <c r="B58" s="74">
        <v>7</v>
      </c>
      <c r="C58" s="14"/>
      <c r="D58" s="15"/>
      <c r="E58" s="16"/>
      <c r="F58" s="17"/>
      <c r="G58" s="18"/>
      <c r="H58" s="3" t="str">
        <f t="shared" si="4"/>
        <v/>
      </c>
      <c r="I58" s="28"/>
      <c r="J58" s="27"/>
      <c r="K58" s="4" t="str">
        <f t="shared" si="5"/>
        <v/>
      </c>
    </row>
    <row r="59" spans="2:11" s="75" customFormat="1" x14ac:dyDescent="0.25">
      <c r="B59" s="74">
        <v>8</v>
      </c>
      <c r="C59" s="14"/>
      <c r="D59" s="15"/>
      <c r="E59" s="16"/>
      <c r="F59" s="17"/>
      <c r="G59" s="18"/>
      <c r="H59" s="3" t="str">
        <f t="shared" si="4"/>
        <v/>
      </c>
      <c r="I59" s="26"/>
      <c r="J59" s="27"/>
      <c r="K59" s="4" t="str">
        <f t="shared" si="5"/>
        <v/>
      </c>
    </row>
    <row r="60" spans="2:11" s="75" customFormat="1" x14ac:dyDescent="0.25">
      <c r="B60" s="74">
        <v>9</v>
      </c>
      <c r="C60" s="14"/>
      <c r="D60" s="15"/>
      <c r="E60" s="16"/>
      <c r="F60" s="17"/>
      <c r="G60" s="18"/>
      <c r="H60" s="3" t="str">
        <f t="shared" si="4"/>
        <v/>
      </c>
      <c r="I60" s="26"/>
      <c r="J60" s="27"/>
      <c r="K60" s="4" t="str">
        <f t="shared" si="5"/>
        <v/>
      </c>
    </row>
    <row r="61" spans="2:11" s="75" customFormat="1" x14ac:dyDescent="0.25">
      <c r="B61" s="74">
        <v>10</v>
      </c>
      <c r="C61" s="14"/>
      <c r="D61" s="15"/>
      <c r="E61" s="16"/>
      <c r="F61" s="17"/>
      <c r="G61" s="18"/>
      <c r="H61" s="3" t="str">
        <f t="shared" si="4"/>
        <v/>
      </c>
      <c r="I61" s="28"/>
      <c r="J61" s="27"/>
      <c r="K61" s="4" t="str">
        <f t="shared" si="5"/>
        <v/>
      </c>
    </row>
    <row r="62" spans="2:11" s="75" customFormat="1" x14ac:dyDescent="0.25">
      <c r="B62" s="74">
        <v>11</v>
      </c>
      <c r="C62" s="14"/>
      <c r="D62" s="15"/>
      <c r="E62" s="16"/>
      <c r="F62" s="17"/>
      <c r="G62" s="18"/>
      <c r="H62" s="3" t="str">
        <f t="shared" si="4"/>
        <v/>
      </c>
      <c r="I62" s="26"/>
      <c r="J62" s="27"/>
      <c r="K62" s="4" t="str">
        <f t="shared" si="5"/>
        <v/>
      </c>
    </row>
    <row r="63" spans="2:11" s="75" customFormat="1" x14ac:dyDescent="0.25">
      <c r="B63" s="74">
        <v>12</v>
      </c>
      <c r="C63" s="14"/>
      <c r="D63" s="15"/>
      <c r="E63" s="16"/>
      <c r="F63" s="17"/>
      <c r="G63" s="18"/>
      <c r="H63" s="3" t="str">
        <f t="shared" si="4"/>
        <v/>
      </c>
      <c r="I63" s="26"/>
      <c r="J63" s="27"/>
      <c r="K63" s="4" t="str">
        <f t="shared" si="5"/>
        <v/>
      </c>
    </row>
    <row r="64" spans="2:11" s="75" customFormat="1" x14ac:dyDescent="0.25">
      <c r="B64" s="74">
        <v>13</v>
      </c>
      <c r="C64" s="14"/>
      <c r="D64" s="15"/>
      <c r="E64" s="16"/>
      <c r="F64" s="17"/>
      <c r="G64" s="18"/>
      <c r="H64" s="3" t="str">
        <f t="shared" si="4"/>
        <v/>
      </c>
      <c r="I64" s="28"/>
      <c r="J64" s="27"/>
      <c r="K64" s="4" t="str">
        <f t="shared" si="5"/>
        <v/>
      </c>
    </row>
    <row r="65" spans="2:11" s="75" customFormat="1" x14ac:dyDescent="0.25">
      <c r="B65" s="74">
        <v>14</v>
      </c>
      <c r="C65" s="14"/>
      <c r="D65" s="15"/>
      <c r="E65" s="16"/>
      <c r="F65" s="17"/>
      <c r="G65" s="18"/>
      <c r="H65" s="3" t="str">
        <f t="shared" si="4"/>
        <v/>
      </c>
      <c r="I65" s="26"/>
      <c r="J65" s="27"/>
      <c r="K65" s="4" t="str">
        <f t="shared" si="5"/>
        <v/>
      </c>
    </row>
    <row r="66" spans="2:11" s="75" customFormat="1" x14ac:dyDescent="0.25">
      <c r="B66" s="74">
        <v>15</v>
      </c>
      <c r="C66" s="14"/>
      <c r="D66" s="15"/>
      <c r="E66" s="16"/>
      <c r="F66" s="17"/>
      <c r="G66" s="18"/>
      <c r="H66" s="3" t="str">
        <f t="shared" si="4"/>
        <v/>
      </c>
      <c r="I66" s="26"/>
      <c r="J66" s="27"/>
      <c r="K66" s="4" t="str">
        <f t="shared" si="5"/>
        <v/>
      </c>
    </row>
    <row r="67" spans="2:11" s="75" customFormat="1" x14ac:dyDescent="0.25">
      <c r="B67" s="74">
        <v>16</v>
      </c>
      <c r="C67" s="14"/>
      <c r="D67" s="15"/>
      <c r="E67" s="16"/>
      <c r="F67" s="17"/>
      <c r="G67" s="18"/>
      <c r="H67" s="3" t="str">
        <f t="shared" si="4"/>
        <v/>
      </c>
      <c r="I67" s="28"/>
      <c r="J67" s="27"/>
      <c r="K67" s="4" t="str">
        <f t="shared" si="5"/>
        <v/>
      </c>
    </row>
    <row r="68" spans="2:11" s="75" customFormat="1" x14ac:dyDescent="0.25">
      <c r="B68" s="74">
        <v>17</v>
      </c>
      <c r="C68" s="14"/>
      <c r="D68" s="15"/>
      <c r="E68" s="16"/>
      <c r="F68" s="17"/>
      <c r="G68" s="18"/>
      <c r="H68" s="3" t="str">
        <f t="shared" si="4"/>
        <v/>
      </c>
      <c r="I68" s="26"/>
      <c r="J68" s="27"/>
      <c r="K68" s="4" t="str">
        <f t="shared" si="5"/>
        <v/>
      </c>
    </row>
    <row r="69" spans="2:11" s="75" customFormat="1" x14ac:dyDescent="0.25">
      <c r="B69" s="74">
        <v>18</v>
      </c>
      <c r="C69" s="14"/>
      <c r="D69" s="15"/>
      <c r="E69" s="16"/>
      <c r="F69" s="17"/>
      <c r="G69" s="18"/>
      <c r="H69" s="3" t="str">
        <f t="shared" si="4"/>
        <v/>
      </c>
      <c r="I69" s="26"/>
      <c r="J69" s="27"/>
      <c r="K69" s="4" t="str">
        <f t="shared" si="5"/>
        <v/>
      </c>
    </row>
    <row r="70" spans="2:11" s="75" customFormat="1" x14ac:dyDescent="0.25">
      <c r="B70" s="74">
        <v>19</v>
      </c>
      <c r="C70" s="14"/>
      <c r="D70" s="15"/>
      <c r="E70" s="16"/>
      <c r="F70" s="17"/>
      <c r="G70" s="18"/>
      <c r="H70" s="3" t="str">
        <f t="shared" si="4"/>
        <v/>
      </c>
      <c r="I70" s="26"/>
      <c r="J70" s="27"/>
      <c r="K70" s="4" t="str">
        <f t="shared" si="5"/>
        <v/>
      </c>
    </row>
    <row r="71" spans="2:11" s="75" customFormat="1" ht="15" thickBot="1" x14ac:dyDescent="0.3">
      <c r="B71" s="74">
        <v>20</v>
      </c>
      <c r="C71" s="19"/>
      <c r="D71" s="20"/>
      <c r="E71" s="21"/>
      <c r="F71" s="22"/>
      <c r="G71" s="23"/>
      <c r="H71" s="5" t="str">
        <f t="shared" si="4"/>
        <v/>
      </c>
      <c r="I71" s="30"/>
      <c r="J71" s="31"/>
      <c r="K71" s="6" t="str">
        <f t="shared" si="5"/>
        <v/>
      </c>
    </row>
    <row r="72" spans="2:11" ht="15" customHeight="1" x14ac:dyDescent="0.2">
      <c r="D72" s="77"/>
      <c r="F72" s="77"/>
      <c r="G72" s="160" t="s">
        <v>58</v>
      </c>
      <c r="H72" s="160"/>
      <c r="I72" s="160"/>
      <c r="J72" s="161"/>
      <c r="K72" s="32"/>
    </row>
    <row r="73" spans="2:11" ht="15" x14ac:dyDescent="0.25">
      <c r="D73" s="77"/>
      <c r="F73" s="77"/>
      <c r="G73" s="162" t="s">
        <v>59</v>
      </c>
      <c r="H73" s="162"/>
      <c r="I73" s="162"/>
      <c r="J73" s="163"/>
      <c r="K73" s="33"/>
    </row>
    <row r="74" spans="2:11" ht="15.75" thickBot="1" x14ac:dyDescent="0.25">
      <c r="D74" s="77"/>
      <c r="F74" s="77"/>
      <c r="G74" s="164" t="s">
        <v>60</v>
      </c>
      <c r="H74" s="164"/>
      <c r="I74" s="164"/>
      <c r="J74" s="165"/>
      <c r="K74" s="7">
        <f>SUM(K52:K71, K72)-K73</f>
        <v>0</v>
      </c>
    </row>
    <row r="75" spans="2:11" ht="15" thickBot="1" x14ac:dyDescent="0.25"/>
    <row r="76" spans="2:11" ht="21" thickBot="1" x14ac:dyDescent="0.25">
      <c r="B76" s="144" t="s">
        <v>49</v>
      </c>
      <c r="C76" s="145"/>
      <c r="D76" s="145"/>
      <c r="E76" s="145"/>
      <c r="F76" s="145"/>
      <c r="G76" s="145"/>
      <c r="H76" s="145"/>
      <c r="I76" s="145"/>
      <c r="J76" s="145"/>
      <c r="K76" s="146"/>
    </row>
    <row r="77" spans="2:11" ht="15" customHeight="1" x14ac:dyDescent="0.25">
      <c r="B77" s="147" t="s">
        <v>50</v>
      </c>
      <c r="C77" s="148"/>
      <c r="D77" s="148"/>
      <c r="E77" s="148" t="s">
        <v>51</v>
      </c>
      <c r="F77" s="148"/>
      <c r="G77" s="148"/>
      <c r="H77" s="148"/>
      <c r="I77" s="148"/>
      <c r="J77" s="148"/>
      <c r="K77" s="149"/>
    </row>
    <row r="78" spans="2:11" ht="15" customHeight="1" thickBot="1" x14ac:dyDescent="0.25">
      <c r="B78" s="166" t="s">
        <v>63</v>
      </c>
      <c r="C78" s="167"/>
      <c r="D78" s="167"/>
      <c r="E78" s="155" t="s">
        <v>64</v>
      </c>
      <c r="F78" s="155"/>
      <c r="G78" s="155"/>
      <c r="H78" s="155"/>
      <c r="I78" s="155"/>
      <c r="J78" s="155"/>
      <c r="K78" s="156"/>
    </row>
    <row r="79" spans="2:11" ht="15" customHeight="1" thickBot="1" x14ac:dyDescent="0.25">
      <c r="B79" s="168" t="s">
        <v>54</v>
      </c>
      <c r="C79" s="169"/>
      <c r="D79" s="169"/>
      <c r="E79" s="169"/>
      <c r="F79" s="169"/>
      <c r="G79" s="169"/>
      <c r="H79" s="169"/>
      <c r="I79" s="169"/>
      <c r="J79" s="169"/>
      <c r="K79" s="170"/>
    </row>
    <row r="80" spans="2:11" ht="48" customHeight="1" thickBot="1" x14ac:dyDescent="0.25">
      <c r="B80" s="150" t="s">
        <v>55</v>
      </c>
      <c r="C80" s="151"/>
      <c r="D80" s="151"/>
      <c r="E80" s="151"/>
      <c r="F80" s="151"/>
      <c r="G80" s="151"/>
      <c r="H80" s="151"/>
      <c r="I80" s="151"/>
      <c r="J80" s="151"/>
      <c r="K80" s="152"/>
    </row>
    <row r="81" spans="2:11" ht="21" thickBot="1" x14ac:dyDescent="0.25">
      <c r="B81" s="144" t="s">
        <v>56</v>
      </c>
      <c r="C81" s="145"/>
      <c r="D81" s="145"/>
      <c r="E81" s="145"/>
      <c r="F81" s="145"/>
      <c r="G81" s="145"/>
      <c r="H81" s="145"/>
      <c r="I81" s="145"/>
      <c r="J81" s="145"/>
      <c r="K81" s="146"/>
    </row>
    <row r="82" spans="2:11" s="66" customFormat="1" ht="43.5" customHeight="1" thickBot="1" x14ac:dyDescent="0.25">
      <c r="B82" s="82" t="s">
        <v>27</v>
      </c>
      <c r="C82" s="83" t="s">
        <v>28</v>
      </c>
      <c r="D82" s="84" t="s">
        <v>29</v>
      </c>
      <c r="E82" s="84" t="s">
        <v>30</v>
      </c>
      <c r="F82" s="85" t="s">
        <v>31</v>
      </c>
      <c r="G82" s="86" t="s">
        <v>32</v>
      </c>
      <c r="H82" s="87" t="s">
        <v>33</v>
      </c>
      <c r="I82" s="84" t="s">
        <v>34</v>
      </c>
      <c r="J82" s="86" t="s">
        <v>57</v>
      </c>
      <c r="K82" s="88" t="s">
        <v>36</v>
      </c>
    </row>
    <row r="83" spans="2:11" s="75" customFormat="1" x14ac:dyDescent="0.25">
      <c r="B83" s="89">
        <v>1</v>
      </c>
      <c r="C83" s="9"/>
      <c r="D83" s="10"/>
      <c r="E83" s="11"/>
      <c r="F83" s="12"/>
      <c r="G83" s="13"/>
      <c r="H83" s="1" t="str">
        <f t="shared" ref="H83:H102" si="6">IF(F83="", "", F83*(1-G83))</f>
        <v/>
      </c>
      <c r="I83" s="24"/>
      <c r="J83" s="25"/>
      <c r="K83" s="2" t="str">
        <f>IF(I83="", "", (I83*H83)-J83)</f>
        <v/>
      </c>
    </row>
    <row r="84" spans="2:11" s="75" customFormat="1" x14ac:dyDescent="0.25">
      <c r="B84" s="74">
        <v>2</v>
      </c>
      <c r="C84" s="14"/>
      <c r="D84" s="15"/>
      <c r="E84" s="16"/>
      <c r="F84" s="17"/>
      <c r="G84" s="18"/>
      <c r="H84" s="3" t="str">
        <f t="shared" si="6"/>
        <v/>
      </c>
      <c r="I84" s="26"/>
      <c r="J84" s="27"/>
      <c r="K84" s="4" t="str">
        <f t="shared" ref="K84:K102" si="7">IF(I84="", "", I84*H84)</f>
        <v/>
      </c>
    </row>
    <row r="85" spans="2:11" s="75" customFormat="1" x14ac:dyDescent="0.25">
      <c r="B85" s="74">
        <v>3</v>
      </c>
      <c r="C85" s="14"/>
      <c r="D85" s="15"/>
      <c r="E85" s="16"/>
      <c r="F85" s="17"/>
      <c r="G85" s="18"/>
      <c r="H85" s="3" t="str">
        <f t="shared" si="6"/>
        <v/>
      </c>
      <c r="I85" s="26"/>
      <c r="J85" s="27"/>
      <c r="K85" s="4" t="str">
        <f t="shared" si="7"/>
        <v/>
      </c>
    </row>
    <row r="86" spans="2:11" s="75" customFormat="1" x14ac:dyDescent="0.25">
      <c r="B86" s="74">
        <v>4</v>
      </c>
      <c r="C86" s="14"/>
      <c r="D86" s="15"/>
      <c r="E86" s="16"/>
      <c r="F86" s="17"/>
      <c r="G86" s="18"/>
      <c r="H86" s="3" t="str">
        <f t="shared" si="6"/>
        <v/>
      </c>
      <c r="I86" s="28"/>
      <c r="J86" s="27"/>
      <c r="K86" s="4" t="str">
        <f t="shared" si="7"/>
        <v/>
      </c>
    </row>
    <row r="87" spans="2:11" s="75" customFormat="1" x14ac:dyDescent="0.25">
      <c r="B87" s="74">
        <v>5</v>
      </c>
      <c r="C87" s="14"/>
      <c r="D87" s="15"/>
      <c r="E87" s="16"/>
      <c r="F87" s="17"/>
      <c r="G87" s="18"/>
      <c r="H87" s="3" t="str">
        <f t="shared" si="6"/>
        <v/>
      </c>
      <c r="I87" s="26"/>
      <c r="J87" s="27"/>
      <c r="K87" s="4" t="str">
        <f t="shared" si="7"/>
        <v/>
      </c>
    </row>
    <row r="88" spans="2:11" s="75" customFormat="1" x14ac:dyDescent="0.25">
      <c r="B88" s="74">
        <v>6</v>
      </c>
      <c r="C88" s="14"/>
      <c r="D88" s="15"/>
      <c r="E88" s="16"/>
      <c r="F88" s="17"/>
      <c r="G88" s="18"/>
      <c r="H88" s="3" t="str">
        <f t="shared" si="6"/>
        <v/>
      </c>
      <c r="I88" s="26"/>
      <c r="J88" s="27"/>
      <c r="K88" s="4" t="str">
        <f t="shared" si="7"/>
        <v/>
      </c>
    </row>
    <row r="89" spans="2:11" s="75" customFormat="1" x14ac:dyDescent="0.25">
      <c r="B89" s="74">
        <v>7</v>
      </c>
      <c r="C89" s="14"/>
      <c r="D89" s="15"/>
      <c r="E89" s="16"/>
      <c r="F89" s="17"/>
      <c r="G89" s="18"/>
      <c r="H89" s="3" t="str">
        <f t="shared" si="6"/>
        <v/>
      </c>
      <c r="I89" s="28"/>
      <c r="J89" s="27"/>
      <c r="K89" s="4" t="str">
        <f t="shared" si="7"/>
        <v/>
      </c>
    </row>
    <row r="90" spans="2:11" s="75" customFormat="1" x14ac:dyDescent="0.25">
      <c r="B90" s="74">
        <v>8</v>
      </c>
      <c r="C90" s="14"/>
      <c r="D90" s="15"/>
      <c r="E90" s="16"/>
      <c r="F90" s="17"/>
      <c r="G90" s="18"/>
      <c r="H90" s="3" t="str">
        <f t="shared" si="6"/>
        <v/>
      </c>
      <c r="I90" s="26"/>
      <c r="J90" s="27"/>
      <c r="K90" s="4" t="str">
        <f t="shared" si="7"/>
        <v/>
      </c>
    </row>
    <row r="91" spans="2:11" s="75" customFormat="1" x14ac:dyDescent="0.25">
      <c r="B91" s="74">
        <v>9</v>
      </c>
      <c r="C91" s="14"/>
      <c r="D91" s="15"/>
      <c r="E91" s="16"/>
      <c r="F91" s="17"/>
      <c r="G91" s="18"/>
      <c r="H91" s="3" t="str">
        <f t="shared" si="6"/>
        <v/>
      </c>
      <c r="I91" s="26"/>
      <c r="J91" s="27"/>
      <c r="K91" s="4" t="str">
        <f t="shared" si="7"/>
        <v/>
      </c>
    </row>
    <row r="92" spans="2:11" s="75" customFormat="1" x14ac:dyDescent="0.25">
      <c r="B92" s="74">
        <v>10</v>
      </c>
      <c r="C92" s="14"/>
      <c r="D92" s="15"/>
      <c r="E92" s="16"/>
      <c r="F92" s="17"/>
      <c r="G92" s="18"/>
      <c r="H92" s="3" t="str">
        <f t="shared" si="6"/>
        <v/>
      </c>
      <c r="I92" s="28"/>
      <c r="J92" s="27"/>
      <c r="K92" s="4" t="str">
        <f t="shared" si="7"/>
        <v/>
      </c>
    </row>
    <row r="93" spans="2:11" s="75" customFormat="1" x14ac:dyDescent="0.25">
      <c r="B93" s="74">
        <v>11</v>
      </c>
      <c r="C93" s="14"/>
      <c r="D93" s="15"/>
      <c r="E93" s="16"/>
      <c r="F93" s="17"/>
      <c r="G93" s="18"/>
      <c r="H93" s="3" t="str">
        <f t="shared" si="6"/>
        <v/>
      </c>
      <c r="I93" s="26"/>
      <c r="J93" s="27"/>
      <c r="K93" s="4" t="str">
        <f t="shared" si="7"/>
        <v/>
      </c>
    </row>
    <row r="94" spans="2:11" s="75" customFormat="1" x14ac:dyDescent="0.25">
      <c r="B94" s="74">
        <v>12</v>
      </c>
      <c r="C94" s="14"/>
      <c r="D94" s="15"/>
      <c r="E94" s="16"/>
      <c r="F94" s="17"/>
      <c r="G94" s="18"/>
      <c r="H94" s="3" t="str">
        <f t="shared" si="6"/>
        <v/>
      </c>
      <c r="I94" s="26"/>
      <c r="J94" s="27"/>
      <c r="K94" s="4" t="str">
        <f t="shared" si="7"/>
        <v/>
      </c>
    </row>
    <row r="95" spans="2:11" s="75" customFormat="1" x14ac:dyDescent="0.25">
      <c r="B95" s="74">
        <v>13</v>
      </c>
      <c r="C95" s="14"/>
      <c r="D95" s="15"/>
      <c r="E95" s="16"/>
      <c r="F95" s="17"/>
      <c r="G95" s="18"/>
      <c r="H95" s="3" t="str">
        <f t="shared" si="6"/>
        <v/>
      </c>
      <c r="I95" s="28"/>
      <c r="J95" s="27"/>
      <c r="K95" s="4" t="str">
        <f t="shared" si="7"/>
        <v/>
      </c>
    </row>
    <row r="96" spans="2:11" s="75" customFormat="1" x14ac:dyDescent="0.25">
      <c r="B96" s="74">
        <v>14</v>
      </c>
      <c r="C96" s="14"/>
      <c r="D96" s="15"/>
      <c r="E96" s="16"/>
      <c r="F96" s="17"/>
      <c r="G96" s="18"/>
      <c r="H96" s="3" t="str">
        <f t="shared" si="6"/>
        <v/>
      </c>
      <c r="I96" s="26"/>
      <c r="J96" s="27"/>
      <c r="K96" s="4" t="str">
        <f t="shared" si="7"/>
        <v/>
      </c>
    </row>
    <row r="97" spans="2:11" s="75" customFormat="1" x14ac:dyDescent="0.25">
      <c r="B97" s="74">
        <v>15</v>
      </c>
      <c r="C97" s="14"/>
      <c r="D97" s="15"/>
      <c r="E97" s="16"/>
      <c r="F97" s="17"/>
      <c r="G97" s="18"/>
      <c r="H97" s="3" t="str">
        <f t="shared" si="6"/>
        <v/>
      </c>
      <c r="I97" s="26"/>
      <c r="J97" s="27"/>
      <c r="K97" s="4" t="str">
        <f t="shared" si="7"/>
        <v/>
      </c>
    </row>
    <row r="98" spans="2:11" s="75" customFormat="1" x14ac:dyDescent="0.25">
      <c r="B98" s="74">
        <v>16</v>
      </c>
      <c r="C98" s="14"/>
      <c r="D98" s="15"/>
      <c r="E98" s="16"/>
      <c r="F98" s="17"/>
      <c r="G98" s="18"/>
      <c r="H98" s="3" t="str">
        <f t="shared" si="6"/>
        <v/>
      </c>
      <c r="I98" s="28"/>
      <c r="J98" s="27"/>
      <c r="K98" s="4" t="str">
        <f t="shared" si="7"/>
        <v/>
      </c>
    </row>
    <row r="99" spans="2:11" s="75" customFormat="1" x14ac:dyDescent="0.25">
      <c r="B99" s="74">
        <v>17</v>
      </c>
      <c r="C99" s="14"/>
      <c r="D99" s="15"/>
      <c r="E99" s="16"/>
      <c r="F99" s="17"/>
      <c r="G99" s="18"/>
      <c r="H99" s="3" t="str">
        <f t="shared" si="6"/>
        <v/>
      </c>
      <c r="I99" s="26"/>
      <c r="J99" s="27"/>
      <c r="K99" s="4" t="str">
        <f t="shared" si="7"/>
        <v/>
      </c>
    </row>
    <row r="100" spans="2:11" s="75" customFormat="1" x14ac:dyDescent="0.25">
      <c r="B100" s="74">
        <v>18</v>
      </c>
      <c r="C100" s="14"/>
      <c r="D100" s="15"/>
      <c r="E100" s="16"/>
      <c r="F100" s="17"/>
      <c r="G100" s="18"/>
      <c r="H100" s="3" t="str">
        <f t="shared" si="6"/>
        <v/>
      </c>
      <c r="I100" s="26"/>
      <c r="J100" s="27"/>
      <c r="K100" s="4" t="str">
        <f t="shared" si="7"/>
        <v/>
      </c>
    </row>
    <row r="101" spans="2:11" s="75" customFormat="1" x14ac:dyDescent="0.25">
      <c r="B101" s="74">
        <v>19</v>
      </c>
      <c r="C101" s="14"/>
      <c r="D101" s="15"/>
      <c r="E101" s="16"/>
      <c r="F101" s="17"/>
      <c r="G101" s="18"/>
      <c r="H101" s="3" t="str">
        <f t="shared" si="6"/>
        <v/>
      </c>
      <c r="I101" s="26"/>
      <c r="J101" s="27"/>
      <c r="K101" s="4" t="str">
        <f t="shared" si="7"/>
        <v/>
      </c>
    </row>
    <row r="102" spans="2:11" s="75" customFormat="1" ht="15" thickBot="1" x14ac:dyDescent="0.3">
      <c r="B102" s="76">
        <v>20</v>
      </c>
      <c r="C102" s="19"/>
      <c r="D102" s="20"/>
      <c r="E102" s="21"/>
      <c r="F102" s="22"/>
      <c r="G102" s="23"/>
      <c r="H102" s="5" t="str">
        <f t="shared" si="6"/>
        <v/>
      </c>
      <c r="I102" s="30"/>
      <c r="J102" s="31"/>
      <c r="K102" s="6" t="str">
        <f t="shared" si="7"/>
        <v/>
      </c>
    </row>
    <row r="103" spans="2:11" ht="15" customHeight="1" x14ac:dyDescent="0.2">
      <c r="D103" s="77"/>
      <c r="F103" s="77"/>
      <c r="G103" s="160" t="s">
        <v>58</v>
      </c>
      <c r="H103" s="160"/>
      <c r="I103" s="160"/>
      <c r="J103" s="161"/>
      <c r="K103" s="32"/>
    </row>
    <row r="104" spans="2:11" ht="15" x14ac:dyDescent="0.25">
      <c r="D104" s="77"/>
      <c r="F104" s="77"/>
      <c r="G104" s="162" t="s">
        <v>59</v>
      </c>
      <c r="H104" s="162"/>
      <c r="I104" s="162"/>
      <c r="J104" s="163"/>
      <c r="K104" s="33"/>
    </row>
    <row r="105" spans="2:11" ht="15.75" thickBot="1" x14ac:dyDescent="0.25">
      <c r="D105" s="77"/>
      <c r="F105" s="77"/>
      <c r="G105" s="164" t="s">
        <v>60</v>
      </c>
      <c r="H105" s="164"/>
      <c r="I105" s="164"/>
      <c r="J105" s="165"/>
      <c r="K105" s="7">
        <f>SUM(K83:K102, K103)-K104</f>
        <v>0</v>
      </c>
    </row>
    <row r="106" spans="2:11" ht="15" thickBot="1" x14ac:dyDescent="0.25"/>
    <row r="107" spans="2:11" ht="21" thickBot="1" x14ac:dyDescent="0.25">
      <c r="B107" s="144" t="s">
        <v>49</v>
      </c>
      <c r="C107" s="145"/>
      <c r="D107" s="145"/>
      <c r="E107" s="145"/>
      <c r="F107" s="145"/>
      <c r="G107" s="145"/>
      <c r="H107" s="145"/>
      <c r="I107" s="145"/>
      <c r="J107" s="145"/>
      <c r="K107" s="146"/>
    </row>
    <row r="108" spans="2:11" ht="15" customHeight="1" x14ac:dyDescent="0.25">
      <c r="B108" s="147" t="s">
        <v>50</v>
      </c>
      <c r="C108" s="148"/>
      <c r="D108" s="148"/>
      <c r="E108" s="148" t="s">
        <v>51</v>
      </c>
      <c r="F108" s="148"/>
      <c r="G108" s="148"/>
      <c r="H108" s="148"/>
      <c r="I108" s="148"/>
      <c r="J108" s="148"/>
      <c r="K108" s="149"/>
    </row>
    <row r="109" spans="2:11" ht="15" customHeight="1" thickBot="1" x14ac:dyDescent="0.25">
      <c r="B109" s="153" t="s">
        <v>65</v>
      </c>
      <c r="C109" s="154"/>
      <c r="D109" s="155"/>
      <c r="E109" s="155" t="s">
        <v>66</v>
      </c>
      <c r="F109" s="155"/>
      <c r="G109" s="155"/>
      <c r="H109" s="155"/>
      <c r="I109" s="155"/>
      <c r="J109" s="155"/>
      <c r="K109" s="156"/>
    </row>
    <row r="110" spans="2:11" ht="15" customHeight="1" thickBot="1" x14ac:dyDescent="0.25">
      <c r="B110" s="157" t="s">
        <v>54</v>
      </c>
      <c r="C110" s="158"/>
      <c r="D110" s="158"/>
      <c r="E110" s="158"/>
      <c r="F110" s="158"/>
      <c r="G110" s="158"/>
      <c r="H110" s="158"/>
      <c r="I110" s="158"/>
      <c r="J110" s="158"/>
      <c r="K110" s="159"/>
    </row>
    <row r="111" spans="2:11" ht="48" customHeight="1" thickBot="1" x14ac:dyDescent="0.25">
      <c r="B111" s="150" t="s">
        <v>55</v>
      </c>
      <c r="C111" s="151"/>
      <c r="D111" s="151"/>
      <c r="E111" s="151"/>
      <c r="F111" s="151"/>
      <c r="G111" s="151"/>
      <c r="H111" s="151"/>
      <c r="I111" s="151"/>
      <c r="J111" s="151"/>
      <c r="K111" s="152"/>
    </row>
    <row r="112" spans="2:11" ht="21" thickBot="1" x14ac:dyDescent="0.25">
      <c r="B112" s="144" t="s">
        <v>56</v>
      </c>
      <c r="C112" s="145"/>
      <c r="D112" s="145"/>
      <c r="E112" s="145"/>
      <c r="F112" s="145"/>
      <c r="G112" s="145"/>
      <c r="H112" s="145"/>
      <c r="I112" s="145"/>
      <c r="J112" s="145"/>
      <c r="K112" s="146"/>
    </row>
    <row r="113" spans="2:11" s="66" customFormat="1" ht="43.5" customHeight="1" thickBot="1" x14ac:dyDescent="0.25">
      <c r="B113" s="82" t="s">
        <v>27</v>
      </c>
      <c r="C113" s="83" t="s">
        <v>28</v>
      </c>
      <c r="D113" s="84" t="s">
        <v>29</v>
      </c>
      <c r="E113" s="84" t="s">
        <v>30</v>
      </c>
      <c r="F113" s="85" t="s">
        <v>31</v>
      </c>
      <c r="G113" s="86" t="s">
        <v>32</v>
      </c>
      <c r="H113" s="87" t="s">
        <v>33</v>
      </c>
      <c r="I113" s="84" t="s">
        <v>34</v>
      </c>
      <c r="J113" s="86" t="s">
        <v>57</v>
      </c>
      <c r="K113" s="88" t="s">
        <v>36</v>
      </c>
    </row>
    <row r="114" spans="2:11" s="75" customFormat="1" x14ac:dyDescent="0.25">
      <c r="B114" s="89">
        <v>1</v>
      </c>
      <c r="C114" s="9"/>
      <c r="D114" s="10"/>
      <c r="E114" s="11"/>
      <c r="F114" s="12"/>
      <c r="G114" s="13"/>
      <c r="H114" s="1" t="str">
        <f t="shared" ref="H114:H133" si="8">IF(F114="", "", F114*(1-G114))</f>
        <v/>
      </c>
      <c r="I114" s="24"/>
      <c r="J114" s="25"/>
      <c r="K114" s="2" t="str">
        <f>IF(I114="", "", (I114*H114)-J114)</f>
        <v/>
      </c>
    </row>
    <row r="115" spans="2:11" s="75" customFormat="1" x14ac:dyDescent="0.25">
      <c r="B115" s="74">
        <v>2</v>
      </c>
      <c r="C115" s="14"/>
      <c r="D115" s="15"/>
      <c r="E115" s="16"/>
      <c r="F115" s="17"/>
      <c r="G115" s="18"/>
      <c r="H115" s="3" t="str">
        <f t="shared" si="8"/>
        <v/>
      </c>
      <c r="I115" s="26"/>
      <c r="J115" s="27"/>
      <c r="K115" s="4" t="str">
        <f t="shared" ref="K115:K133" si="9">IF(I115="", "", I115*H115)</f>
        <v/>
      </c>
    </row>
    <row r="116" spans="2:11" s="75" customFormat="1" x14ac:dyDescent="0.25">
      <c r="B116" s="74">
        <v>3</v>
      </c>
      <c r="C116" s="14"/>
      <c r="D116" s="15"/>
      <c r="E116" s="16"/>
      <c r="F116" s="17"/>
      <c r="G116" s="18"/>
      <c r="H116" s="3" t="str">
        <f t="shared" si="8"/>
        <v/>
      </c>
      <c r="I116" s="26"/>
      <c r="J116" s="27"/>
      <c r="K116" s="4" t="str">
        <f t="shared" si="9"/>
        <v/>
      </c>
    </row>
    <row r="117" spans="2:11" s="75" customFormat="1" x14ac:dyDescent="0.25">
      <c r="B117" s="74">
        <v>4</v>
      </c>
      <c r="C117" s="14"/>
      <c r="D117" s="15"/>
      <c r="E117" s="16"/>
      <c r="F117" s="17"/>
      <c r="G117" s="18"/>
      <c r="H117" s="3" t="str">
        <f t="shared" si="8"/>
        <v/>
      </c>
      <c r="I117" s="28"/>
      <c r="J117" s="27"/>
      <c r="K117" s="4" t="str">
        <f t="shared" si="9"/>
        <v/>
      </c>
    </row>
    <row r="118" spans="2:11" s="75" customFormat="1" x14ac:dyDescent="0.25">
      <c r="B118" s="74">
        <v>5</v>
      </c>
      <c r="C118" s="14"/>
      <c r="D118" s="15"/>
      <c r="E118" s="16"/>
      <c r="F118" s="17"/>
      <c r="G118" s="18"/>
      <c r="H118" s="3" t="str">
        <f t="shared" si="8"/>
        <v/>
      </c>
      <c r="I118" s="26"/>
      <c r="J118" s="27"/>
      <c r="K118" s="4" t="str">
        <f t="shared" si="9"/>
        <v/>
      </c>
    </row>
    <row r="119" spans="2:11" s="75" customFormat="1" x14ac:dyDescent="0.25">
      <c r="B119" s="74">
        <v>6</v>
      </c>
      <c r="C119" s="14"/>
      <c r="D119" s="15"/>
      <c r="E119" s="16"/>
      <c r="F119" s="17"/>
      <c r="G119" s="18"/>
      <c r="H119" s="3" t="str">
        <f t="shared" si="8"/>
        <v/>
      </c>
      <c r="I119" s="26"/>
      <c r="J119" s="27"/>
      <c r="K119" s="4" t="str">
        <f t="shared" si="9"/>
        <v/>
      </c>
    </row>
    <row r="120" spans="2:11" s="75" customFormat="1" x14ac:dyDescent="0.25">
      <c r="B120" s="74">
        <v>7</v>
      </c>
      <c r="C120" s="14"/>
      <c r="D120" s="15"/>
      <c r="E120" s="16"/>
      <c r="F120" s="17"/>
      <c r="G120" s="18"/>
      <c r="H120" s="3" t="str">
        <f t="shared" si="8"/>
        <v/>
      </c>
      <c r="I120" s="28"/>
      <c r="J120" s="27"/>
      <c r="K120" s="4" t="str">
        <f t="shared" si="9"/>
        <v/>
      </c>
    </row>
    <row r="121" spans="2:11" s="75" customFormat="1" x14ac:dyDescent="0.25">
      <c r="B121" s="74">
        <v>8</v>
      </c>
      <c r="C121" s="14"/>
      <c r="D121" s="15"/>
      <c r="E121" s="16"/>
      <c r="F121" s="17"/>
      <c r="G121" s="18"/>
      <c r="H121" s="3" t="str">
        <f t="shared" si="8"/>
        <v/>
      </c>
      <c r="I121" s="26"/>
      <c r="J121" s="27"/>
      <c r="K121" s="4" t="str">
        <f t="shared" si="9"/>
        <v/>
      </c>
    </row>
    <row r="122" spans="2:11" s="75" customFormat="1" x14ac:dyDescent="0.25">
      <c r="B122" s="74">
        <v>9</v>
      </c>
      <c r="C122" s="14"/>
      <c r="D122" s="15"/>
      <c r="E122" s="16"/>
      <c r="F122" s="17"/>
      <c r="G122" s="18"/>
      <c r="H122" s="3" t="str">
        <f t="shared" si="8"/>
        <v/>
      </c>
      <c r="I122" s="26"/>
      <c r="J122" s="27"/>
      <c r="K122" s="4" t="str">
        <f t="shared" si="9"/>
        <v/>
      </c>
    </row>
    <row r="123" spans="2:11" s="75" customFormat="1" x14ac:dyDescent="0.25">
      <c r="B123" s="74">
        <v>10</v>
      </c>
      <c r="C123" s="14"/>
      <c r="D123" s="15"/>
      <c r="E123" s="16"/>
      <c r="F123" s="17"/>
      <c r="G123" s="18"/>
      <c r="H123" s="3" t="str">
        <f t="shared" si="8"/>
        <v/>
      </c>
      <c r="I123" s="28"/>
      <c r="J123" s="27"/>
      <c r="K123" s="4" t="str">
        <f t="shared" si="9"/>
        <v/>
      </c>
    </row>
    <row r="124" spans="2:11" s="75" customFormat="1" x14ac:dyDescent="0.25">
      <c r="B124" s="74">
        <v>11</v>
      </c>
      <c r="C124" s="14"/>
      <c r="D124" s="15"/>
      <c r="E124" s="16"/>
      <c r="F124" s="17"/>
      <c r="G124" s="18"/>
      <c r="H124" s="3" t="str">
        <f t="shared" si="8"/>
        <v/>
      </c>
      <c r="I124" s="26"/>
      <c r="J124" s="27"/>
      <c r="K124" s="4" t="str">
        <f t="shared" si="9"/>
        <v/>
      </c>
    </row>
    <row r="125" spans="2:11" s="75" customFormat="1" x14ac:dyDescent="0.25">
      <c r="B125" s="74">
        <v>12</v>
      </c>
      <c r="C125" s="14"/>
      <c r="D125" s="15"/>
      <c r="E125" s="16"/>
      <c r="F125" s="17"/>
      <c r="G125" s="18"/>
      <c r="H125" s="3" t="str">
        <f t="shared" si="8"/>
        <v/>
      </c>
      <c r="I125" s="26"/>
      <c r="J125" s="27"/>
      <c r="K125" s="4" t="str">
        <f t="shared" si="9"/>
        <v/>
      </c>
    </row>
    <row r="126" spans="2:11" s="75" customFormat="1" x14ac:dyDescent="0.25">
      <c r="B126" s="74">
        <v>13</v>
      </c>
      <c r="C126" s="14"/>
      <c r="D126" s="15"/>
      <c r="E126" s="16"/>
      <c r="F126" s="17"/>
      <c r="G126" s="18"/>
      <c r="H126" s="3" t="str">
        <f t="shared" si="8"/>
        <v/>
      </c>
      <c r="I126" s="28"/>
      <c r="J126" s="27"/>
      <c r="K126" s="4" t="str">
        <f t="shared" si="9"/>
        <v/>
      </c>
    </row>
    <row r="127" spans="2:11" s="75" customFormat="1" x14ac:dyDescent="0.25">
      <c r="B127" s="74">
        <v>14</v>
      </c>
      <c r="C127" s="14"/>
      <c r="D127" s="15"/>
      <c r="E127" s="16"/>
      <c r="F127" s="17"/>
      <c r="G127" s="18"/>
      <c r="H127" s="3" t="str">
        <f t="shared" si="8"/>
        <v/>
      </c>
      <c r="I127" s="26"/>
      <c r="J127" s="27"/>
      <c r="K127" s="4" t="str">
        <f t="shared" si="9"/>
        <v/>
      </c>
    </row>
    <row r="128" spans="2:11" s="75" customFormat="1" x14ac:dyDescent="0.25">
      <c r="B128" s="74">
        <v>15</v>
      </c>
      <c r="C128" s="14"/>
      <c r="D128" s="15"/>
      <c r="E128" s="16"/>
      <c r="F128" s="17"/>
      <c r="G128" s="18"/>
      <c r="H128" s="3" t="str">
        <f t="shared" si="8"/>
        <v/>
      </c>
      <c r="I128" s="26"/>
      <c r="J128" s="27"/>
      <c r="K128" s="4" t="str">
        <f t="shared" si="9"/>
        <v/>
      </c>
    </row>
    <row r="129" spans="2:11" s="75" customFormat="1" x14ac:dyDescent="0.25">
      <c r="B129" s="74">
        <v>16</v>
      </c>
      <c r="C129" s="14"/>
      <c r="D129" s="15"/>
      <c r="E129" s="16"/>
      <c r="F129" s="17"/>
      <c r="G129" s="18"/>
      <c r="H129" s="3" t="str">
        <f t="shared" si="8"/>
        <v/>
      </c>
      <c r="I129" s="28"/>
      <c r="J129" s="27"/>
      <c r="K129" s="4" t="str">
        <f t="shared" si="9"/>
        <v/>
      </c>
    </row>
    <row r="130" spans="2:11" s="75" customFormat="1" x14ac:dyDescent="0.25">
      <c r="B130" s="74">
        <v>17</v>
      </c>
      <c r="C130" s="14"/>
      <c r="D130" s="15"/>
      <c r="E130" s="16"/>
      <c r="F130" s="17"/>
      <c r="G130" s="18"/>
      <c r="H130" s="3" t="str">
        <f t="shared" si="8"/>
        <v/>
      </c>
      <c r="I130" s="26"/>
      <c r="J130" s="27"/>
      <c r="K130" s="4" t="str">
        <f t="shared" si="9"/>
        <v/>
      </c>
    </row>
    <row r="131" spans="2:11" s="75" customFormat="1" x14ac:dyDescent="0.25">
      <c r="B131" s="74">
        <v>18</v>
      </c>
      <c r="C131" s="14"/>
      <c r="D131" s="15"/>
      <c r="E131" s="16"/>
      <c r="F131" s="17"/>
      <c r="G131" s="18"/>
      <c r="H131" s="3" t="str">
        <f t="shared" si="8"/>
        <v/>
      </c>
      <c r="I131" s="26"/>
      <c r="J131" s="27"/>
      <c r="K131" s="4" t="str">
        <f t="shared" si="9"/>
        <v/>
      </c>
    </row>
    <row r="132" spans="2:11" s="75" customFormat="1" x14ac:dyDescent="0.25">
      <c r="B132" s="74">
        <v>19</v>
      </c>
      <c r="C132" s="14"/>
      <c r="D132" s="15"/>
      <c r="E132" s="16"/>
      <c r="F132" s="17"/>
      <c r="G132" s="18"/>
      <c r="H132" s="3" t="str">
        <f t="shared" si="8"/>
        <v/>
      </c>
      <c r="I132" s="26"/>
      <c r="J132" s="27"/>
      <c r="K132" s="4" t="str">
        <f t="shared" si="9"/>
        <v/>
      </c>
    </row>
    <row r="133" spans="2:11" s="75" customFormat="1" ht="15" thickBot="1" x14ac:dyDescent="0.3">
      <c r="B133" s="76">
        <v>20</v>
      </c>
      <c r="C133" s="19"/>
      <c r="D133" s="20"/>
      <c r="E133" s="21"/>
      <c r="F133" s="22"/>
      <c r="G133" s="23"/>
      <c r="H133" s="5" t="str">
        <f t="shared" si="8"/>
        <v/>
      </c>
      <c r="I133" s="30"/>
      <c r="J133" s="31"/>
      <c r="K133" s="6" t="str">
        <f t="shared" si="9"/>
        <v/>
      </c>
    </row>
    <row r="134" spans="2:11" ht="15" customHeight="1" x14ac:dyDescent="0.2">
      <c r="D134" s="77"/>
      <c r="F134" s="77"/>
      <c r="G134" s="160" t="s">
        <v>58</v>
      </c>
      <c r="H134" s="160"/>
      <c r="I134" s="160"/>
      <c r="J134" s="161"/>
      <c r="K134" s="32"/>
    </row>
    <row r="135" spans="2:11" ht="15" x14ac:dyDescent="0.25">
      <c r="D135" s="77"/>
      <c r="F135" s="77"/>
      <c r="G135" s="162" t="s">
        <v>59</v>
      </c>
      <c r="H135" s="162"/>
      <c r="I135" s="162"/>
      <c r="J135" s="163"/>
      <c r="K135" s="33"/>
    </row>
    <row r="136" spans="2:11" ht="15.75" thickBot="1" x14ac:dyDescent="0.25">
      <c r="D136" s="77"/>
      <c r="F136" s="77"/>
      <c r="G136" s="164" t="s">
        <v>60</v>
      </c>
      <c r="H136" s="164"/>
      <c r="I136" s="164"/>
      <c r="J136" s="165"/>
      <c r="K136" s="7">
        <f>SUM(K114:K133, K134)-K135</f>
        <v>0</v>
      </c>
    </row>
    <row r="137" spans="2:11" ht="15" thickBot="1" x14ac:dyDescent="0.25"/>
    <row r="138" spans="2:11" ht="21" thickBot="1" x14ac:dyDescent="0.25">
      <c r="B138" s="144" t="s">
        <v>49</v>
      </c>
      <c r="C138" s="145"/>
      <c r="D138" s="145"/>
      <c r="E138" s="145"/>
      <c r="F138" s="145"/>
      <c r="G138" s="145"/>
      <c r="H138" s="145"/>
      <c r="I138" s="145"/>
      <c r="J138" s="145"/>
      <c r="K138" s="146"/>
    </row>
    <row r="139" spans="2:11" ht="15" customHeight="1" x14ac:dyDescent="0.25">
      <c r="B139" s="147" t="s">
        <v>50</v>
      </c>
      <c r="C139" s="148"/>
      <c r="D139" s="148"/>
      <c r="E139" s="148" t="s">
        <v>51</v>
      </c>
      <c r="F139" s="148"/>
      <c r="G139" s="148"/>
      <c r="H139" s="148"/>
      <c r="I139" s="148"/>
      <c r="J139" s="148"/>
      <c r="K139" s="149"/>
    </row>
    <row r="140" spans="2:11" ht="15" customHeight="1" thickBot="1" x14ac:dyDescent="0.25">
      <c r="B140" s="153" t="s">
        <v>67</v>
      </c>
      <c r="C140" s="154"/>
      <c r="D140" s="155"/>
      <c r="E140" s="155" t="s">
        <v>68</v>
      </c>
      <c r="F140" s="155"/>
      <c r="G140" s="155"/>
      <c r="H140" s="155"/>
      <c r="I140" s="155"/>
      <c r="J140" s="155"/>
      <c r="K140" s="156"/>
    </row>
    <row r="141" spans="2:11" ht="15" customHeight="1" thickBot="1" x14ac:dyDescent="0.25">
      <c r="B141" s="168" t="s">
        <v>54</v>
      </c>
      <c r="C141" s="169"/>
      <c r="D141" s="169"/>
      <c r="E141" s="169"/>
      <c r="F141" s="169"/>
      <c r="G141" s="169"/>
      <c r="H141" s="169"/>
      <c r="I141" s="169"/>
      <c r="J141" s="169"/>
      <c r="K141" s="170"/>
    </row>
    <row r="142" spans="2:11" ht="48" customHeight="1" thickBot="1" x14ac:dyDescent="0.25">
      <c r="B142" s="150" t="s">
        <v>55</v>
      </c>
      <c r="C142" s="151"/>
      <c r="D142" s="151"/>
      <c r="E142" s="151"/>
      <c r="F142" s="151"/>
      <c r="G142" s="151"/>
      <c r="H142" s="151"/>
      <c r="I142" s="151"/>
      <c r="J142" s="151"/>
      <c r="K142" s="152"/>
    </row>
    <row r="143" spans="2:11" ht="21" thickBot="1" x14ac:dyDescent="0.25">
      <c r="B143" s="144" t="s">
        <v>56</v>
      </c>
      <c r="C143" s="145"/>
      <c r="D143" s="145"/>
      <c r="E143" s="145"/>
      <c r="F143" s="145"/>
      <c r="G143" s="145"/>
      <c r="H143" s="145"/>
      <c r="I143" s="145"/>
      <c r="J143" s="145"/>
      <c r="K143" s="146"/>
    </row>
    <row r="144" spans="2:11" s="66" customFormat="1" ht="43.5" customHeight="1" thickBot="1" x14ac:dyDescent="0.25">
      <c r="B144" s="82" t="s">
        <v>27</v>
      </c>
      <c r="C144" s="83" t="s">
        <v>28</v>
      </c>
      <c r="D144" s="84" t="s">
        <v>29</v>
      </c>
      <c r="E144" s="84" t="s">
        <v>30</v>
      </c>
      <c r="F144" s="85" t="s">
        <v>31</v>
      </c>
      <c r="G144" s="86" t="s">
        <v>32</v>
      </c>
      <c r="H144" s="87" t="s">
        <v>33</v>
      </c>
      <c r="I144" s="84" t="s">
        <v>34</v>
      </c>
      <c r="J144" s="86" t="s">
        <v>57</v>
      </c>
      <c r="K144" s="88" t="s">
        <v>36</v>
      </c>
    </row>
    <row r="145" spans="2:11" s="75" customFormat="1" x14ac:dyDescent="0.25">
      <c r="B145" s="89">
        <v>1</v>
      </c>
      <c r="C145" s="9"/>
      <c r="D145" s="10"/>
      <c r="E145" s="11"/>
      <c r="F145" s="12"/>
      <c r="G145" s="13"/>
      <c r="H145" s="1" t="str">
        <f t="shared" ref="H145:H164" si="10">IF(F145="", "", F145*(1-G145))</f>
        <v/>
      </c>
      <c r="I145" s="24"/>
      <c r="J145" s="25"/>
      <c r="K145" s="2" t="str">
        <f>IF(I145="", "", (I145*H145)-J145)</f>
        <v/>
      </c>
    </row>
    <row r="146" spans="2:11" s="75" customFormat="1" x14ac:dyDescent="0.25">
      <c r="B146" s="74">
        <v>2</v>
      </c>
      <c r="C146" s="14"/>
      <c r="D146" s="15"/>
      <c r="E146" s="16"/>
      <c r="F146" s="17"/>
      <c r="G146" s="18"/>
      <c r="H146" s="3" t="str">
        <f t="shared" si="10"/>
        <v/>
      </c>
      <c r="I146" s="26"/>
      <c r="J146" s="27"/>
      <c r="K146" s="4" t="str">
        <f t="shared" ref="K146:K164" si="11">IF(I146="", "", I146*H146)</f>
        <v/>
      </c>
    </row>
    <row r="147" spans="2:11" s="75" customFormat="1" x14ac:dyDescent="0.25">
      <c r="B147" s="74">
        <v>3</v>
      </c>
      <c r="C147" s="14"/>
      <c r="D147" s="15"/>
      <c r="E147" s="16"/>
      <c r="F147" s="17"/>
      <c r="G147" s="18"/>
      <c r="H147" s="3" t="str">
        <f t="shared" si="10"/>
        <v/>
      </c>
      <c r="I147" s="26"/>
      <c r="J147" s="27"/>
      <c r="K147" s="4" t="str">
        <f t="shared" si="11"/>
        <v/>
      </c>
    </row>
    <row r="148" spans="2:11" s="75" customFormat="1" x14ac:dyDescent="0.25">
      <c r="B148" s="74">
        <v>4</v>
      </c>
      <c r="C148" s="14"/>
      <c r="D148" s="15"/>
      <c r="E148" s="16"/>
      <c r="F148" s="17"/>
      <c r="G148" s="18"/>
      <c r="H148" s="3" t="str">
        <f t="shared" si="10"/>
        <v/>
      </c>
      <c r="I148" s="28"/>
      <c r="J148" s="27"/>
      <c r="K148" s="4" t="str">
        <f t="shared" si="11"/>
        <v/>
      </c>
    </row>
    <row r="149" spans="2:11" s="75" customFormat="1" x14ac:dyDescent="0.25">
      <c r="B149" s="74">
        <v>5</v>
      </c>
      <c r="C149" s="14"/>
      <c r="D149" s="15"/>
      <c r="E149" s="16"/>
      <c r="F149" s="17"/>
      <c r="G149" s="18"/>
      <c r="H149" s="3" t="str">
        <f t="shared" si="10"/>
        <v/>
      </c>
      <c r="I149" s="26"/>
      <c r="J149" s="27"/>
      <c r="K149" s="4" t="str">
        <f t="shared" si="11"/>
        <v/>
      </c>
    </row>
    <row r="150" spans="2:11" s="75" customFormat="1" x14ac:dyDescent="0.25">
      <c r="B150" s="74">
        <v>6</v>
      </c>
      <c r="C150" s="14"/>
      <c r="D150" s="15"/>
      <c r="E150" s="16"/>
      <c r="F150" s="17"/>
      <c r="G150" s="18"/>
      <c r="H150" s="3" t="str">
        <f t="shared" si="10"/>
        <v/>
      </c>
      <c r="I150" s="26"/>
      <c r="J150" s="27"/>
      <c r="K150" s="4" t="str">
        <f t="shared" si="11"/>
        <v/>
      </c>
    </row>
    <row r="151" spans="2:11" s="75" customFormat="1" x14ac:dyDescent="0.25">
      <c r="B151" s="74">
        <v>7</v>
      </c>
      <c r="C151" s="14"/>
      <c r="D151" s="15"/>
      <c r="E151" s="16"/>
      <c r="F151" s="17"/>
      <c r="G151" s="18"/>
      <c r="H151" s="3" t="str">
        <f t="shared" si="10"/>
        <v/>
      </c>
      <c r="I151" s="28"/>
      <c r="J151" s="27"/>
      <c r="K151" s="4" t="str">
        <f t="shared" si="11"/>
        <v/>
      </c>
    </row>
    <row r="152" spans="2:11" s="75" customFormat="1" x14ac:dyDescent="0.25">
      <c r="B152" s="74">
        <v>8</v>
      </c>
      <c r="C152" s="14"/>
      <c r="D152" s="15"/>
      <c r="E152" s="16"/>
      <c r="F152" s="17"/>
      <c r="G152" s="18"/>
      <c r="H152" s="3" t="str">
        <f t="shared" si="10"/>
        <v/>
      </c>
      <c r="I152" s="26"/>
      <c r="J152" s="27"/>
      <c r="K152" s="4" t="str">
        <f t="shared" si="11"/>
        <v/>
      </c>
    </row>
    <row r="153" spans="2:11" s="75" customFormat="1" x14ac:dyDescent="0.25">
      <c r="B153" s="74">
        <v>9</v>
      </c>
      <c r="C153" s="14"/>
      <c r="D153" s="15"/>
      <c r="E153" s="16"/>
      <c r="F153" s="17"/>
      <c r="G153" s="18"/>
      <c r="H153" s="3" t="str">
        <f t="shared" si="10"/>
        <v/>
      </c>
      <c r="I153" s="26"/>
      <c r="J153" s="27"/>
      <c r="K153" s="4" t="str">
        <f t="shared" si="11"/>
        <v/>
      </c>
    </row>
    <row r="154" spans="2:11" s="75" customFormat="1" x14ac:dyDescent="0.25">
      <c r="B154" s="74">
        <v>10</v>
      </c>
      <c r="C154" s="14"/>
      <c r="D154" s="15"/>
      <c r="E154" s="16"/>
      <c r="F154" s="17"/>
      <c r="G154" s="18"/>
      <c r="H154" s="3" t="str">
        <f t="shared" si="10"/>
        <v/>
      </c>
      <c r="I154" s="28"/>
      <c r="J154" s="27"/>
      <c r="K154" s="4" t="str">
        <f t="shared" si="11"/>
        <v/>
      </c>
    </row>
    <row r="155" spans="2:11" s="75" customFormat="1" x14ac:dyDescent="0.25">
      <c r="B155" s="74">
        <v>11</v>
      </c>
      <c r="C155" s="14"/>
      <c r="D155" s="15"/>
      <c r="E155" s="16"/>
      <c r="F155" s="17"/>
      <c r="G155" s="18"/>
      <c r="H155" s="3" t="str">
        <f t="shared" si="10"/>
        <v/>
      </c>
      <c r="I155" s="26"/>
      <c r="J155" s="27"/>
      <c r="K155" s="4" t="str">
        <f t="shared" si="11"/>
        <v/>
      </c>
    </row>
    <row r="156" spans="2:11" s="75" customFormat="1" x14ac:dyDescent="0.25">
      <c r="B156" s="74">
        <v>12</v>
      </c>
      <c r="C156" s="14"/>
      <c r="D156" s="15"/>
      <c r="E156" s="16"/>
      <c r="F156" s="17"/>
      <c r="G156" s="18"/>
      <c r="H156" s="3" t="str">
        <f t="shared" si="10"/>
        <v/>
      </c>
      <c r="I156" s="26"/>
      <c r="J156" s="27"/>
      <c r="K156" s="4" t="str">
        <f t="shared" si="11"/>
        <v/>
      </c>
    </row>
    <row r="157" spans="2:11" s="75" customFormat="1" x14ac:dyDescent="0.25">
      <c r="B157" s="74">
        <v>13</v>
      </c>
      <c r="C157" s="14"/>
      <c r="D157" s="15"/>
      <c r="E157" s="16"/>
      <c r="F157" s="17"/>
      <c r="G157" s="18"/>
      <c r="H157" s="3" t="str">
        <f t="shared" si="10"/>
        <v/>
      </c>
      <c r="I157" s="28"/>
      <c r="J157" s="27"/>
      <c r="K157" s="4" t="str">
        <f t="shared" si="11"/>
        <v/>
      </c>
    </row>
    <row r="158" spans="2:11" s="75" customFormat="1" x14ac:dyDescent="0.25">
      <c r="B158" s="74">
        <v>14</v>
      </c>
      <c r="C158" s="14"/>
      <c r="D158" s="15"/>
      <c r="E158" s="16"/>
      <c r="F158" s="17"/>
      <c r="G158" s="18"/>
      <c r="H158" s="3" t="str">
        <f t="shared" si="10"/>
        <v/>
      </c>
      <c r="I158" s="26"/>
      <c r="J158" s="27"/>
      <c r="K158" s="4" t="str">
        <f t="shared" si="11"/>
        <v/>
      </c>
    </row>
    <row r="159" spans="2:11" s="75" customFormat="1" x14ac:dyDescent="0.25">
      <c r="B159" s="74">
        <v>15</v>
      </c>
      <c r="C159" s="14"/>
      <c r="D159" s="15"/>
      <c r="E159" s="16"/>
      <c r="F159" s="17"/>
      <c r="G159" s="18"/>
      <c r="H159" s="3" t="str">
        <f t="shared" si="10"/>
        <v/>
      </c>
      <c r="I159" s="26"/>
      <c r="J159" s="27"/>
      <c r="K159" s="4" t="str">
        <f t="shared" si="11"/>
        <v/>
      </c>
    </row>
    <row r="160" spans="2:11" s="75" customFormat="1" x14ac:dyDescent="0.25">
      <c r="B160" s="74">
        <v>16</v>
      </c>
      <c r="C160" s="14"/>
      <c r="D160" s="15"/>
      <c r="E160" s="16"/>
      <c r="F160" s="17"/>
      <c r="G160" s="18"/>
      <c r="H160" s="3" t="str">
        <f t="shared" si="10"/>
        <v/>
      </c>
      <c r="I160" s="28"/>
      <c r="J160" s="27"/>
      <c r="K160" s="4" t="str">
        <f t="shared" si="11"/>
        <v/>
      </c>
    </row>
    <row r="161" spans="2:11" s="75" customFormat="1" x14ac:dyDescent="0.25">
      <c r="B161" s="74">
        <v>17</v>
      </c>
      <c r="C161" s="14"/>
      <c r="D161" s="15"/>
      <c r="E161" s="16"/>
      <c r="F161" s="17"/>
      <c r="G161" s="18"/>
      <c r="H161" s="3" t="str">
        <f t="shared" si="10"/>
        <v/>
      </c>
      <c r="I161" s="26"/>
      <c r="J161" s="27"/>
      <c r="K161" s="4" t="str">
        <f t="shared" si="11"/>
        <v/>
      </c>
    </row>
    <row r="162" spans="2:11" s="75" customFormat="1" x14ac:dyDescent="0.25">
      <c r="B162" s="74">
        <v>18</v>
      </c>
      <c r="C162" s="14"/>
      <c r="D162" s="15"/>
      <c r="E162" s="16"/>
      <c r="F162" s="17"/>
      <c r="G162" s="18"/>
      <c r="H162" s="3" t="str">
        <f t="shared" si="10"/>
        <v/>
      </c>
      <c r="I162" s="26"/>
      <c r="J162" s="27"/>
      <c r="K162" s="4" t="str">
        <f t="shared" si="11"/>
        <v/>
      </c>
    </row>
    <row r="163" spans="2:11" s="75" customFormat="1" x14ac:dyDescent="0.25">
      <c r="B163" s="74">
        <v>19</v>
      </c>
      <c r="C163" s="14"/>
      <c r="D163" s="15"/>
      <c r="E163" s="16"/>
      <c r="F163" s="17"/>
      <c r="G163" s="18"/>
      <c r="H163" s="3" t="str">
        <f t="shared" si="10"/>
        <v/>
      </c>
      <c r="I163" s="26"/>
      <c r="J163" s="27"/>
      <c r="K163" s="4" t="str">
        <f t="shared" si="11"/>
        <v/>
      </c>
    </row>
    <row r="164" spans="2:11" s="75" customFormat="1" ht="15" thickBot="1" x14ac:dyDescent="0.3">
      <c r="B164" s="76">
        <v>20</v>
      </c>
      <c r="C164" s="19"/>
      <c r="D164" s="20"/>
      <c r="E164" s="21"/>
      <c r="F164" s="22"/>
      <c r="G164" s="23"/>
      <c r="H164" s="5" t="str">
        <f t="shared" si="10"/>
        <v/>
      </c>
      <c r="I164" s="30"/>
      <c r="J164" s="31"/>
      <c r="K164" s="6" t="str">
        <f t="shared" si="11"/>
        <v/>
      </c>
    </row>
    <row r="165" spans="2:11" ht="15" customHeight="1" x14ac:dyDescent="0.2">
      <c r="D165" s="77"/>
      <c r="F165" s="77"/>
      <c r="G165" s="160" t="s">
        <v>58</v>
      </c>
      <c r="H165" s="160"/>
      <c r="I165" s="160"/>
      <c r="J165" s="161"/>
      <c r="K165" s="32"/>
    </row>
    <row r="166" spans="2:11" ht="21.6" customHeight="1" x14ac:dyDescent="0.25">
      <c r="D166" s="77"/>
      <c r="F166" s="77"/>
      <c r="G166" s="162" t="s">
        <v>59</v>
      </c>
      <c r="H166" s="162"/>
      <c r="I166" s="162"/>
      <c r="J166" s="163"/>
      <c r="K166" s="33"/>
    </row>
    <row r="167" spans="2:11" ht="15.75" thickBot="1" x14ac:dyDescent="0.25">
      <c r="D167" s="77"/>
      <c r="F167" s="77"/>
      <c r="G167" s="164" t="s">
        <v>60</v>
      </c>
      <c r="H167" s="164"/>
      <c r="I167" s="164"/>
      <c r="J167" s="165"/>
      <c r="K167" s="7">
        <f>SUM(K145:K164, K165)-K166</f>
        <v>0</v>
      </c>
    </row>
    <row r="168" spans="2:11" ht="15" thickBot="1" x14ac:dyDescent="0.25"/>
    <row r="169" spans="2:11" ht="14.45" customHeight="1" thickBot="1" x14ac:dyDescent="0.25">
      <c r="B169" s="144" t="s">
        <v>49</v>
      </c>
      <c r="C169" s="145"/>
      <c r="D169" s="145"/>
      <c r="E169" s="145"/>
      <c r="F169" s="145"/>
      <c r="G169" s="145"/>
      <c r="H169" s="145"/>
      <c r="I169" s="145"/>
      <c r="J169" s="145"/>
      <c r="K169" s="146"/>
    </row>
    <row r="170" spans="2:11" ht="14.45" customHeight="1" x14ac:dyDescent="0.25">
      <c r="B170" s="147" t="s">
        <v>50</v>
      </c>
      <c r="C170" s="148"/>
      <c r="D170" s="148"/>
      <c r="E170" s="148" t="s">
        <v>51</v>
      </c>
      <c r="F170" s="148"/>
      <c r="G170" s="148"/>
      <c r="H170" s="148"/>
      <c r="I170" s="148"/>
      <c r="J170" s="148"/>
      <c r="K170" s="149"/>
    </row>
    <row r="171" spans="2:11" ht="15.75" thickBot="1" x14ac:dyDescent="0.25">
      <c r="B171" s="153" t="s">
        <v>69</v>
      </c>
      <c r="C171" s="154"/>
      <c r="D171" s="155"/>
      <c r="E171" s="155" t="s">
        <v>70</v>
      </c>
      <c r="F171" s="155"/>
      <c r="G171" s="155"/>
      <c r="H171" s="155"/>
      <c r="I171" s="155"/>
      <c r="J171" s="155"/>
      <c r="K171" s="156"/>
    </row>
    <row r="172" spans="2:11" ht="14.45" customHeight="1" thickBot="1" x14ac:dyDescent="0.25">
      <c r="B172" s="168" t="s">
        <v>54</v>
      </c>
      <c r="C172" s="169"/>
      <c r="D172" s="169"/>
      <c r="E172" s="169"/>
      <c r="F172" s="169"/>
      <c r="G172" s="169"/>
      <c r="H172" s="169"/>
      <c r="I172" s="169"/>
      <c r="J172" s="169"/>
      <c r="K172" s="170"/>
    </row>
    <row r="173" spans="2:11" ht="14.45" customHeight="1" thickBot="1" x14ac:dyDescent="0.25">
      <c r="B173" s="150" t="s">
        <v>55</v>
      </c>
      <c r="C173" s="151"/>
      <c r="D173" s="151"/>
      <c r="E173" s="151"/>
      <c r="F173" s="151"/>
      <c r="G173" s="151"/>
      <c r="H173" s="151"/>
      <c r="I173" s="151"/>
      <c r="J173" s="151"/>
      <c r="K173" s="152"/>
    </row>
    <row r="174" spans="2:11" ht="21" thickBot="1" x14ac:dyDescent="0.25">
      <c r="B174" s="144" t="s">
        <v>56</v>
      </c>
      <c r="C174" s="145"/>
      <c r="D174" s="145"/>
      <c r="E174" s="145"/>
      <c r="F174" s="145"/>
      <c r="G174" s="145"/>
      <c r="H174" s="145"/>
      <c r="I174" s="145"/>
      <c r="J174" s="145"/>
      <c r="K174" s="146"/>
    </row>
    <row r="175" spans="2:11" ht="39" thickBot="1" x14ac:dyDescent="0.25">
      <c r="B175" s="82" t="s">
        <v>27</v>
      </c>
      <c r="C175" s="83" t="s">
        <v>28</v>
      </c>
      <c r="D175" s="84" t="s">
        <v>29</v>
      </c>
      <c r="E175" s="84" t="s">
        <v>30</v>
      </c>
      <c r="F175" s="85" t="s">
        <v>31</v>
      </c>
      <c r="G175" s="86" t="s">
        <v>32</v>
      </c>
      <c r="H175" s="87" t="s">
        <v>33</v>
      </c>
      <c r="I175" s="84" t="s">
        <v>34</v>
      </c>
      <c r="J175" s="86" t="s">
        <v>57</v>
      </c>
      <c r="K175" s="88" t="s">
        <v>36</v>
      </c>
    </row>
    <row r="176" spans="2:11" x14ac:dyDescent="0.2">
      <c r="B176" s="89">
        <v>1</v>
      </c>
      <c r="C176" s="9"/>
      <c r="D176" s="10"/>
      <c r="E176" s="11"/>
      <c r="F176" s="12"/>
      <c r="G176" s="13"/>
      <c r="H176" s="1" t="str">
        <f t="shared" ref="H176:H195" si="12">IF(F176="", "", F176*(1-G176))</f>
        <v/>
      </c>
      <c r="I176" s="24"/>
      <c r="J176" s="25"/>
      <c r="K176" s="2" t="str">
        <f>IF(I176="", "", (I176*H176)-J176)</f>
        <v/>
      </c>
    </row>
    <row r="177" spans="2:11" x14ac:dyDescent="0.2">
      <c r="B177" s="74">
        <v>2</v>
      </c>
      <c r="C177" s="14"/>
      <c r="D177" s="15"/>
      <c r="E177" s="16"/>
      <c r="F177" s="17"/>
      <c r="G177" s="18"/>
      <c r="H177" s="3" t="str">
        <f t="shared" si="12"/>
        <v/>
      </c>
      <c r="I177" s="26"/>
      <c r="J177" s="27"/>
      <c r="K177" s="4" t="str">
        <f t="shared" ref="K177:K195" si="13">IF(I177="", "", I177*H177)</f>
        <v/>
      </c>
    </row>
    <row r="178" spans="2:11" x14ac:dyDescent="0.2">
      <c r="B178" s="74">
        <v>3</v>
      </c>
      <c r="C178" s="14"/>
      <c r="D178" s="15"/>
      <c r="E178" s="16"/>
      <c r="F178" s="17"/>
      <c r="G178" s="18"/>
      <c r="H178" s="3" t="str">
        <f t="shared" si="12"/>
        <v/>
      </c>
      <c r="I178" s="26"/>
      <c r="J178" s="27"/>
      <c r="K178" s="4" t="str">
        <f t="shared" si="13"/>
        <v/>
      </c>
    </row>
    <row r="179" spans="2:11" x14ac:dyDescent="0.2">
      <c r="B179" s="74">
        <v>4</v>
      </c>
      <c r="C179" s="14"/>
      <c r="D179" s="15"/>
      <c r="E179" s="16"/>
      <c r="F179" s="17"/>
      <c r="G179" s="18"/>
      <c r="H179" s="3" t="str">
        <f t="shared" si="12"/>
        <v/>
      </c>
      <c r="I179" s="28"/>
      <c r="J179" s="27"/>
      <c r="K179" s="4" t="str">
        <f t="shared" si="13"/>
        <v/>
      </c>
    </row>
    <row r="180" spans="2:11" x14ac:dyDescent="0.2">
      <c r="B180" s="74">
        <v>5</v>
      </c>
      <c r="C180" s="14"/>
      <c r="D180" s="15"/>
      <c r="E180" s="16"/>
      <c r="F180" s="17"/>
      <c r="G180" s="18"/>
      <c r="H180" s="3" t="str">
        <f t="shared" si="12"/>
        <v/>
      </c>
      <c r="I180" s="26"/>
      <c r="J180" s="27"/>
      <c r="K180" s="4" t="str">
        <f t="shared" si="13"/>
        <v/>
      </c>
    </row>
    <row r="181" spans="2:11" x14ac:dyDescent="0.2">
      <c r="B181" s="74">
        <v>6</v>
      </c>
      <c r="C181" s="14"/>
      <c r="D181" s="15"/>
      <c r="E181" s="16"/>
      <c r="F181" s="17"/>
      <c r="G181" s="18"/>
      <c r="H181" s="3" t="str">
        <f t="shared" si="12"/>
        <v/>
      </c>
      <c r="I181" s="26"/>
      <c r="J181" s="27"/>
      <c r="K181" s="4" t="str">
        <f t="shared" si="13"/>
        <v/>
      </c>
    </row>
    <row r="182" spans="2:11" x14ac:dyDescent="0.2">
      <c r="B182" s="74">
        <v>7</v>
      </c>
      <c r="C182" s="14"/>
      <c r="D182" s="15"/>
      <c r="E182" s="16"/>
      <c r="F182" s="17"/>
      <c r="G182" s="18"/>
      <c r="H182" s="3" t="str">
        <f t="shared" si="12"/>
        <v/>
      </c>
      <c r="I182" s="28"/>
      <c r="J182" s="27"/>
      <c r="K182" s="4" t="str">
        <f t="shared" si="13"/>
        <v/>
      </c>
    </row>
    <row r="183" spans="2:11" x14ac:dyDescent="0.2">
      <c r="B183" s="74">
        <v>8</v>
      </c>
      <c r="C183" s="14"/>
      <c r="D183" s="15"/>
      <c r="E183" s="16"/>
      <c r="F183" s="17"/>
      <c r="G183" s="18"/>
      <c r="H183" s="3" t="str">
        <f t="shared" si="12"/>
        <v/>
      </c>
      <c r="I183" s="26"/>
      <c r="J183" s="27"/>
      <c r="K183" s="4" t="str">
        <f t="shared" si="13"/>
        <v/>
      </c>
    </row>
    <row r="184" spans="2:11" x14ac:dyDescent="0.2">
      <c r="B184" s="74">
        <v>9</v>
      </c>
      <c r="C184" s="14"/>
      <c r="D184" s="15"/>
      <c r="E184" s="16"/>
      <c r="F184" s="17"/>
      <c r="G184" s="18"/>
      <c r="H184" s="3" t="str">
        <f t="shared" si="12"/>
        <v/>
      </c>
      <c r="I184" s="26"/>
      <c r="J184" s="27"/>
      <c r="K184" s="4" t="str">
        <f t="shared" si="13"/>
        <v/>
      </c>
    </row>
    <row r="185" spans="2:11" x14ac:dyDescent="0.2">
      <c r="B185" s="74">
        <v>10</v>
      </c>
      <c r="C185" s="14"/>
      <c r="D185" s="15"/>
      <c r="E185" s="16"/>
      <c r="F185" s="17"/>
      <c r="G185" s="18"/>
      <c r="H185" s="3" t="str">
        <f t="shared" si="12"/>
        <v/>
      </c>
      <c r="I185" s="28"/>
      <c r="J185" s="27"/>
      <c r="K185" s="4" t="str">
        <f t="shared" si="13"/>
        <v/>
      </c>
    </row>
    <row r="186" spans="2:11" x14ac:dyDescent="0.2">
      <c r="B186" s="74">
        <v>11</v>
      </c>
      <c r="C186" s="14"/>
      <c r="D186" s="15"/>
      <c r="E186" s="16"/>
      <c r="F186" s="17"/>
      <c r="G186" s="18"/>
      <c r="H186" s="3" t="str">
        <f t="shared" si="12"/>
        <v/>
      </c>
      <c r="I186" s="26"/>
      <c r="J186" s="27"/>
      <c r="K186" s="4" t="str">
        <f t="shared" si="13"/>
        <v/>
      </c>
    </row>
    <row r="187" spans="2:11" x14ac:dyDescent="0.2">
      <c r="B187" s="74">
        <v>12</v>
      </c>
      <c r="C187" s="14"/>
      <c r="D187" s="15"/>
      <c r="E187" s="16"/>
      <c r="F187" s="17"/>
      <c r="G187" s="18"/>
      <c r="H187" s="3" t="str">
        <f t="shared" si="12"/>
        <v/>
      </c>
      <c r="I187" s="26"/>
      <c r="J187" s="27"/>
      <c r="K187" s="4" t="str">
        <f t="shared" si="13"/>
        <v/>
      </c>
    </row>
    <row r="188" spans="2:11" x14ac:dyDescent="0.2">
      <c r="B188" s="74">
        <v>13</v>
      </c>
      <c r="C188" s="14"/>
      <c r="D188" s="15"/>
      <c r="E188" s="16"/>
      <c r="F188" s="17"/>
      <c r="G188" s="18"/>
      <c r="H188" s="3" t="str">
        <f t="shared" si="12"/>
        <v/>
      </c>
      <c r="I188" s="28"/>
      <c r="J188" s="27"/>
      <c r="K188" s="4" t="str">
        <f t="shared" si="13"/>
        <v/>
      </c>
    </row>
    <row r="189" spans="2:11" x14ac:dyDescent="0.2">
      <c r="B189" s="74">
        <v>14</v>
      </c>
      <c r="C189" s="14"/>
      <c r="D189" s="15"/>
      <c r="E189" s="16"/>
      <c r="F189" s="17"/>
      <c r="G189" s="18"/>
      <c r="H189" s="3" t="str">
        <f t="shared" si="12"/>
        <v/>
      </c>
      <c r="I189" s="26"/>
      <c r="J189" s="27"/>
      <c r="K189" s="4" t="str">
        <f t="shared" si="13"/>
        <v/>
      </c>
    </row>
    <row r="190" spans="2:11" x14ac:dyDescent="0.2">
      <c r="B190" s="74">
        <v>15</v>
      </c>
      <c r="C190" s="14"/>
      <c r="D190" s="15"/>
      <c r="E190" s="16"/>
      <c r="F190" s="17"/>
      <c r="G190" s="18"/>
      <c r="H190" s="3" t="str">
        <f t="shared" si="12"/>
        <v/>
      </c>
      <c r="I190" s="26"/>
      <c r="J190" s="27"/>
      <c r="K190" s="4" t="str">
        <f t="shared" si="13"/>
        <v/>
      </c>
    </row>
    <row r="191" spans="2:11" x14ac:dyDescent="0.2">
      <c r="B191" s="74">
        <v>16</v>
      </c>
      <c r="C191" s="14"/>
      <c r="D191" s="15"/>
      <c r="E191" s="16"/>
      <c r="F191" s="17"/>
      <c r="G191" s="18"/>
      <c r="H191" s="3" t="str">
        <f t="shared" si="12"/>
        <v/>
      </c>
      <c r="I191" s="28"/>
      <c r="J191" s="27"/>
      <c r="K191" s="4" t="str">
        <f t="shared" si="13"/>
        <v/>
      </c>
    </row>
    <row r="192" spans="2:11" x14ac:dyDescent="0.2">
      <c r="B192" s="74">
        <v>17</v>
      </c>
      <c r="C192" s="14"/>
      <c r="D192" s="15"/>
      <c r="E192" s="16"/>
      <c r="F192" s="17"/>
      <c r="G192" s="18"/>
      <c r="H192" s="3" t="str">
        <f t="shared" si="12"/>
        <v/>
      </c>
      <c r="I192" s="26"/>
      <c r="J192" s="27"/>
      <c r="K192" s="4" t="str">
        <f t="shared" si="13"/>
        <v/>
      </c>
    </row>
    <row r="193" spans="2:11" x14ac:dyDescent="0.2">
      <c r="B193" s="74">
        <v>18</v>
      </c>
      <c r="C193" s="14"/>
      <c r="D193" s="15"/>
      <c r="E193" s="16"/>
      <c r="F193" s="17"/>
      <c r="G193" s="18"/>
      <c r="H193" s="3" t="str">
        <f t="shared" si="12"/>
        <v/>
      </c>
      <c r="I193" s="26"/>
      <c r="J193" s="27"/>
      <c r="K193" s="4" t="str">
        <f t="shared" si="13"/>
        <v/>
      </c>
    </row>
    <row r="194" spans="2:11" x14ac:dyDescent="0.2">
      <c r="B194" s="74">
        <v>19</v>
      </c>
      <c r="C194" s="14"/>
      <c r="D194" s="15"/>
      <c r="E194" s="16"/>
      <c r="F194" s="17"/>
      <c r="G194" s="18"/>
      <c r="H194" s="3" t="str">
        <f t="shared" si="12"/>
        <v/>
      </c>
      <c r="I194" s="26"/>
      <c r="J194" s="27"/>
      <c r="K194" s="4" t="str">
        <f t="shared" si="13"/>
        <v/>
      </c>
    </row>
    <row r="195" spans="2:11" ht="15" thickBot="1" x14ac:dyDescent="0.25">
      <c r="B195" s="76">
        <v>20</v>
      </c>
      <c r="C195" s="19"/>
      <c r="D195" s="20"/>
      <c r="E195" s="21"/>
      <c r="F195" s="22"/>
      <c r="G195" s="23"/>
      <c r="H195" s="5" t="str">
        <f t="shared" si="12"/>
        <v/>
      </c>
      <c r="I195" s="30"/>
      <c r="J195" s="31"/>
      <c r="K195" s="6" t="str">
        <f t="shared" si="13"/>
        <v/>
      </c>
    </row>
    <row r="196" spans="2:11" ht="15" x14ac:dyDescent="0.2">
      <c r="D196" s="77"/>
      <c r="F196" s="77"/>
      <c r="G196" s="160" t="s">
        <v>58</v>
      </c>
      <c r="H196" s="160"/>
      <c r="I196" s="160"/>
      <c r="J196" s="161"/>
      <c r="K196" s="32"/>
    </row>
    <row r="197" spans="2:11" ht="15" x14ac:dyDescent="0.25">
      <c r="D197" s="77"/>
      <c r="F197" s="77"/>
      <c r="G197" s="162" t="s">
        <v>59</v>
      </c>
      <c r="H197" s="162"/>
      <c r="I197" s="162"/>
      <c r="J197" s="163"/>
      <c r="K197" s="33"/>
    </row>
    <row r="198" spans="2:11" ht="15.75" thickBot="1" x14ac:dyDescent="0.25">
      <c r="D198" s="77"/>
      <c r="F198" s="77"/>
      <c r="G198" s="164" t="s">
        <v>60</v>
      </c>
      <c r="H198" s="164"/>
      <c r="I198" s="164"/>
      <c r="J198" s="165"/>
      <c r="K198" s="7">
        <f>SUM(K176:K195, K196)-K197</f>
        <v>0</v>
      </c>
    </row>
    <row r="199" spans="2:11" ht="15" thickBot="1" x14ac:dyDescent="0.25"/>
    <row r="200" spans="2:11" ht="21" thickBot="1" x14ac:dyDescent="0.25">
      <c r="B200" s="144" t="s">
        <v>49</v>
      </c>
      <c r="C200" s="145"/>
      <c r="D200" s="145"/>
      <c r="E200" s="145"/>
      <c r="F200" s="145"/>
      <c r="G200" s="145"/>
      <c r="H200" s="145"/>
      <c r="I200" s="145"/>
      <c r="J200" s="145"/>
      <c r="K200" s="146"/>
    </row>
    <row r="201" spans="2:11" ht="15" x14ac:dyDescent="0.25">
      <c r="B201" s="147" t="s">
        <v>50</v>
      </c>
      <c r="C201" s="148"/>
      <c r="D201" s="148"/>
      <c r="E201" s="148" t="s">
        <v>51</v>
      </c>
      <c r="F201" s="148"/>
      <c r="G201" s="148"/>
      <c r="H201" s="148"/>
      <c r="I201" s="148"/>
      <c r="J201" s="148"/>
      <c r="K201" s="149"/>
    </row>
    <row r="202" spans="2:11" ht="15.75" thickBot="1" x14ac:dyDescent="0.25">
      <c r="B202" s="153" t="s">
        <v>71</v>
      </c>
      <c r="C202" s="154"/>
      <c r="D202" s="155"/>
      <c r="E202" s="155" t="s">
        <v>72</v>
      </c>
      <c r="F202" s="155"/>
      <c r="G202" s="155"/>
      <c r="H202" s="155"/>
      <c r="I202" s="155"/>
      <c r="J202" s="155"/>
      <c r="K202" s="156"/>
    </row>
    <row r="203" spans="2:11" ht="15.75" thickBot="1" x14ac:dyDescent="0.25">
      <c r="B203" s="168" t="s">
        <v>54</v>
      </c>
      <c r="C203" s="169"/>
      <c r="D203" s="169"/>
      <c r="E203" s="169"/>
      <c r="F203" s="169"/>
      <c r="G203" s="169"/>
      <c r="H203" s="169"/>
      <c r="I203" s="169"/>
      <c r="J203" s="169"/>
      <c r="K203" s="170"/>
    </row>
    <row r="204" spans="2:11" ht="15" thickBot="1" x14ac:dyDescent="0.25">
      <c r="B204" s="150" t="s">
        <v>55</v>
      </c>
      <c r="C204" s="151"/>
      <c r="D204" s="151"/>
      <c r="E204" s="151"/>
      <c r="F204" s="151"/>
      <c r="G204" s="151"/>
      <c r="H204" s="151"/>
      <c r="I204" s="151"/>
      <c r="J204" s="151"/>
      <c r="K204" s="152"/>
    </row>
    <row r="205" spans="2:11" ht="21" thickBot="1" x14ac:dyDescent="0.25">
      <c r="B205" s="144" t="s">
        <v>56</v>
      </c>
      <c r="C205" s="145"/>
      <c r="D205" s="145"/>
      <c r="E205" s="145"/>
      <c r="F205" s="145"/>
      <c r="G205" s="145"/>
      <c r="H205" s="145"/>
      <c r="I205" s="145"/>
      <c r="J205" s="145"/>
      <c r="K205" s="146"/>
    </row>
    <row r="206" spans="2:11" ht="39" thickBot="1" x14ac:dyDescent="0.25">
      <c r="B206" s="82" t="s">
        <v>27</v>
      </c>
      <c r="C206" s="83" t="s">
        <v>28</v>
      </c>
      <c r="D206" s="84" t="s">
        <v>29</v>
      </c>
      <c r="E206" s="84" t="s">
        <v>30</v>
      </c>
      <c r="F206" s="85" t="s">
        <v>31</v>
      </c>
      <c r="G206" s="86" t="s">
        <v>32</v>
      </c>
      <c r="H206" s="87" t="s">
        <v>33</v>
      </c>
      <c r="I206" s="84" t="s">
        <v>34</v>
      </c>
      <c r="J206" s="86" t="s">
        <v>57</v>
      </c>
      <c r="K206" s="88" t="s">
        <v>36</v>
      </c>
    </row>
    <row r="207" spans="2:11" x14ac:dyDescent="0.2">
      <c r="B207" s="89">
        <v>1</v>
      </c>
      <c r="C207" s="9"/>
      <c r="D207" s="10"/>
      <c r="E207" s="11"/>
      <c r="F207" s="12"/>
      <c r="G207" s="13"/>
      <c r="H207" s="1" t="str">
        <f t="shared" ref="H207:H226" si="14">IF(F207="", "", F207*(1-G207))</f>
        <v/>
      </c>
      <c r="I207" s="24"/>
      <c r="J207" s="25"/>
      <c r="K207" s="2" t="str">
        <f>IF(I207="", "", (I207*H207)-J207)</f>
        <v/>
      </c>
    </row>
    <row r="208" spans="2:11" x14ac:dyDescent="0.2">
      <c r="B208" s="74">
        <v>2</v>
      </c>
      <c r="C208" s="14"/>
      <c r="D208" s="15"/>
      <c r="E208" s="16"/>
      <c r="F208" s="17"/>
      <c r="G208" s="18"/>
      <c r="H208" s="3" t="str">
        <f t="shared" si="14"/>
        <v/>
      </c>
      <c r="I208" s="26"/>
      <c r="J208" s="27"/>
      <c r="K208" s="4" t="str">
        <f t="shared" ref="K208:K226" si="15">IF(I208="", "", I208*H208)</f>
        <v/>
      </c>
    </row>
    <row r="209" spans="2:11" x14ac:dyDescent="0.2">
      <c r="B209" s="74">
        <v>3</v>
      </c>
      <c r="C209" s="14"/>
      <c r="D209" s="15"/>
      <c r="E209" s="16"/>
      <c r="F209" s="17"/>
      <c r="G209" s="18"/>
      <c r="H209" s="3" t="str">
        <f t="shared" si="14"/>
        <v/>
      </c>
      <c r="I209" s="26"/>
      <c r="J209" s="27"/>
      <c r="K209" s="4" t="str">
        <f t="shared" si="15"/>
        <v/>
      </c>
    </row>
    <row r="210" spans="2:11" x14ac:dyDescent="0.2">
      <c r="B210" s="74">
        <v>4</v>
      </c>
      <c r="C210" s="14"/>
      <c r="D210" s="15"/>
      <c r="E210" s="16"/>
      <c r="F210" s="17"/>
      <c r="G210" s="18"/>
      <c r="H210" s="3" t="str">
        <f t="shared" si="14"/>
        <v/>
      </c>
      <c r="I210" s="28"/>
      <c r="J210" s="27"/>
      <c r="K210" s="4" t="str">
        <f t="shared" si="15"/>
        <v/>
      </c>
    </row>
    <row r="211" spans="2:11" x14ac:dyDescent="0.2">
      <c r="B211" s="74">
        <v>5</v>
      </c>
      <c r="C211" s="14"/>
      <c r="D211" s="15"/>
      <c r="E211" s="16"/>
      <c r="F211" s="17"/>
      <c r="G211" s="18"/>
      <c r="H211" s="3" t="str">
        <f t="shared" si="14"/>
        <v/>
      </c>
      <c r="I211" s="26"/>
      <c r="J211" s="27"/>
      <c r="K211" s="4" t="str">
        <f t="shared" si="15"/>
        <v/>
      </c>
    </row>
    <row r="212" spans="2:11" x14ac:dyDescent="0.2">
      <c r="B212" s="74">
        <v>6</v>
      </c>
      <c r="C212" s="14"/>
      <c r="D212" s="15"/>
      <c r="E212" s="16"/>
      <c r="F212" s="17"/>
      <c r="G212" s="18"/>
      <c r="H212" s="3" t="str">
        <f t="shared" si="14"/>
        <v/>
      </c>
      <c r="I212" s="26"/>
      <c r="J212" s="27"/>
      <c r="K212" s="4" t="str">
        <f t="shared" si="15"/>
        <v/>
      </c>
    </row>
    <row r="213" spans="2:11" x14ac:dyDescent="0.2">
      <c r="B213" s="74">
        <v>7</v>
      </c>
      <c r="C213" s="14"/>
      <c r="D213" s="15"/>
      <c r="E213" s="16"/>
      <c r="F213" s="17"/>
      <c r="G213" s="18"/>
      <c r="H213" s="3" t="str">
        <f t="shared" si="14"/>
        <v/>
      </c>
      <c r="I213" s="28"/>
      <c r="J213" s="27"/>
      <c r="K213" s="4" t="str">
        <f t="shared" si="15"/>
        <v/>
      </c>
    </row>
    <row r="214" spans="2:11" x14ac:dyDescent="0.2">
      <c r="B214" s="74">
        <v>8</v>
      </c>
      <c r="C214" s="14"/>
      <c r="D214" s="15"/>
      <c r="E214" s="16"/>
      <c r="F214" s="17"/>
      <c r="G214" s="18"/>
      <c r="H214" s="3" t="str">
        <f t="shared" si="14"/>
        <v/>
      </c>
      <c r="I214" s="26"/>
      <c r="J214" s="27"/>
      <c r="K214" s="4" t="str">
        <f t="shared" si="15"/>
        <v/>
      </c>
    </row>
    <row r="215" spans="2:11" x14ac:dyDescent="0.2">
      <c r="B215" s="74">
        <v>9</v>
      </c>
      <c r="C215" s="14"/>
      <c r="D215" s="15"/>
      <c r="E215" s="16"/>
      <c r="F215" s="17"/>
      <c r="G215" s="18"/>
      <c r="H215" s="3" t="str">
        <f t="shared" si="14"/>
        <v/>
      </c>
      <c r="I215" s="26"/>
      <c r="J215" s="27"/>
      <c r="K215" s="4" t="str">
        <f t="shared" si="15"/>
        <v/>
      </c>
    </row>
    <row r="216" spans="2:11" x14ac:dyDescent="0.2">
      <c r="B216" s="74">
        <v>10</v>
      </c>
      <c r="C216" s="14"/>
      <c r="D216" s="15"/>
      <c r="E216" s="16"/>
      <c r="F216" s="17"/>
      <c r="G216" s="18"/>
      <c r="H216" s="3" t="str">
        <f t="shared" si="14"/>
        <v/>
      </c>
      <c r="I216" s="28"/>
      <c r="J216" s="27"/>
      <c r="K216" s="4" t="str">
        <f t="shared" si="15"/>
        <v/>
      </c>
    </row>
    <row r="217" spans="2:11" x14ac:dyDescent="0.2">
      <c r="B217" s="74">
        <v>11</v>
      </c>
      <c r="C217" s="14"/>
      <c r="D217" s="15"/>
      <c r="E217" s="16"/>
      <c r="F217" s="17"/>
      <c r="G217" s="18"/>
      <c r="H217" s="3" t="str">
        <f t="shared" si="14"/>
        <v/>
      </c>
      <c r="I217" s="26"/>
      <c r="J217" s="27"/>
      <c r="K217" s="4" t="str">
        <f t="shared" si="15"/>
        <v/>
      </c>
    </row>
    <row r="218" spans="2:11" x14ac:dyDescent="0.2">
      <c r="B218" s="74">
        <v>12</v>
      </c>
      <c r="C218" s="14"/>
      <c r="D218" s="15"/>
      <c r="E218" s="16"/>
      <c r="F218" s="17"/>
      <c r="G218" s="18"/>
      <c r="H218" s="3" t="str">
        <f t="shared" si="14"/>
        <v/>
      </c>
      <c r="I218" s="26"/>
      <c r="J218" s="27"/>
      <c r="K218" s="4" t="str">
        <f t="shared" si="15"/>
        <v/>
      </c>
    </row>
    <row r="219" spans="2:11" x14ac:dyDescent="0.2">
      <c r="B219" s="74">
        <v>13</v>
      </c>
      <c r="C219" s="14"/>
      <c r="D219" s="15"/>
      <c r="E219" s="16"/>
      <c r="F219" s="17"/>
      <c r="G219" s="18"/>
      <c r="H219" s="3" t="str">
        <f t="shared" si="14"/>
        <v/>
      </c>
      <c r="I219" s="28"/>
      <c r="J219" s="27"/>
      <c r="K219" s="4" t="str">
        <f t="shared" si="15"/>
        <v/>
      </c>
    </row>
    <row r="220" spans="2:11" x14ac:dyDescent="0.2">
      <c r="B220" s="74">
        <v>14</v>
      </c>
      <c r="C220" s="14"/>
      <c r="D220" s="15"/>
      <c r="E220" s="16"/>
      <c r="F220" s="17"/>
      <c r="G220" s="18"/>
      <c r="H220" s="3" t="str">
        <f t="shared" si="14"/>
        <v/>
      </c>
      <c r="I220" s="26"/>
      <c r="J220" s="27"/>
      <c r="K220" s="4" t="str">
        <f t="shared" si="15"/>
        <v/>
      </c>
    </row>
    <row r="221" spans="2:11" x14ac:dyDescent="0.2">
      <c r="B221" s="74">
        <v>15</v>
      </c>
      <c r="C221" s="14"/>
      <c r="D221" s="15"/>
      <c r="E221" s="16"/>
      <c r="F221" s="17"/>
      <c r="G221" s="18"/>
      <c r="H221" s="3" t="str">
        <f t="shared" si="14"/>
        <v/>
      </c>
      <c r="I221" s="26"/>
      <c r="J221" s="27"/>
      <c r="K221" s="4" t="str">
        <f t="shared" si="15"/>
        <v/>
      </c>
    </row>
    <row r="222" spans="2:11" x14ac:dyDescent="0.2">
      <c r="B222" s="74">
        <v>16</v>
      </c>
      <c r="C222" s="14"/>
      <c r="D222" s="15"/>
      <c r="E222" s="16"/>
      <c r="F222" s="17"/>
      <c r="G222" s="18"/>
      <c r="H222" s="3" t="str">
        <f t="shared" si="14"/>
        <v/>
      </c>
      <c r="I222" s="28"/>
      <c r="J222" s="27"/>
      <c r="K222" s="4" t="str">
        <f t="shared" si="15"/>
        <v/>
      </c>
    </row>
    <row r="223" spans="2:11" x14ac:dyDescent="0.2">
      <c r="B223" s="74">
        <v>17</v>
      </c>
      <c r="C223" s="14"/>
      <c r="D223" s="15"/>
      <c r="E223" s="16"/>
      <c r="F223" s="17"/>
      <c r="G223" s="18"/>
      <c r="H223" s="3" t="str">
        <f t="shared" si="14"/>
        <v/>
      </c>
      <c r="I223" s="26"/>
      <c r="J223" s="27"/>
      <c r="K223" s="4" t="str">
        <f t="shared" si="15"/>
        <v/>
      </c>
    </row>
    <row r="224" spans="2:11" x14ac:dyDescent="0.2">
      <c r="B224" s="74">
        <v>18</v>
      </c>
      <c r="C224" s="14"/>
      <c r="D224" s="15"/>
      <c r="E224" s="16"/>
      <c r="F224" s="17"/>
      <c r="G224" s="18"/>
      <c r="H224" s="3" t="str">
        <f t="shared" si="14"/>
        <v/>
      </c>
      <c r="I224" s="26"/>
      <c r="J224" s="27"/>
      <c r="K224" s="4" t="str">
        <f t="shared" si="15"/>
        <v/>
      </c>
    </row>
    <row r="225" spans="2:11" x14ac:dyDescent="0.2">
      <c r="B225" s="74">
        <v>19</v>
      </c>
      <c r="C225" s="14"/>
      <c r="D225" s="15"/>
      <c r="E225" s="16"/>
      <c r="F225" s="17"/>
      <c r="G225" s="18"/>
      <c r="H225" s="3" t="str">
        <f t="shared" si="14"/>
        <v/>
      </c>
      <c r="I225" s="26"/>
      <c r="J225" s="27"/>
      <c r="K225" s="4" t="str">
        <f t="shared" si="15"/>
        <v/>
      </c>
    </row>
    <row r="226" spans="2:11" ht="15" thickBot="1" x14ac:dyDescent="0.25">
      <c r="B226" s="76">
        <v>20</v>
      </c>
      <c r="C226" s="19"/>
      <c r="D226" s="20"/>
      <c r="E226" s="21"/>
      <c r="F226" s="22"/>
      <c r="G226" s="23"/>
      <c r="H226" s="5" t="str">
        <f t="shared" si="14"/>
        <v/>
      </c>
      <c r="I226" s="30"/>
      <c r="J226" s="31"/>
      <c r="K226" s="6" t="str">
        <f t="shared" si="15"/>
        <v/>
      </c>
    </row>
    <row r="227" spans="2:11" ht="15" x14ac:dyDescent="0.2">
      <c r="D227" s="77"/>
      <c r="F227" s="77"/>
      <c r="G227" s="160" t="s">
        <v>58</v>
      </c>
      <c r="H227" s="160"/>
      <c r="I227" s="160"/>
      <c r="J227" s="161"/>
      <c r="K227" s="32"/>
    </row>
    <row r="228" spans="2:11" ht="15" x14ac:dyDescent="0.25">
      <c r="D228" s="77"/>
      <c r="F228" s="77"/>
      <c r="G228" s="162" t="s">
        <v>59</v>
      </c>
      <c r="H228" s="162"/>
      <c r="I228" s="162"/>
      <c r="J228" s="163"/>
      <c r="K228" s="33"/>
    </row>
    <row r="229" spans="2:11" ht="15.75" thickBot="1" x14ac:dyDescent="0.25">
      <c r="D229" s="77"/>
      <c r="F229" s="77"/>
      <c r="G229" s="164" t="s">
        <v>60</v>
      </c>
      <c r="H229" s="164"/>
      <c r="I229" s="164"/>
      <c r="J229" s="165"/>
      <c r="K229" s="7">
        <f>SUM(K207:K226, K227)-K228</f>
        <v>0</v>
      </c>
    </row>
    <row r="230" spans="2:11" ht="15" thickBot="1" x14ac:dyDescent="0.25"/>
    <row r="231" spans="2:11" ht="21" thickBot="1" x14ac:dyDescent="0.25">
      <c r="B231" s="144" t="s">
        <v>49</v>
      </c>
      <c r="C231" s="145"/>
      <c r="D231" s="145"/>
      <c r="E231" s="145"/>
      <c r="F231" s="145"/>
      <c r="G231" s="145"/>
      <c r="H231" s="145"/>
      <c r="I231" s="145"/>
      <c r="J231" s="145"/>
      <c r="K231" s="146"/>
    </row>
    <row r="232" spans="2:11" ht="15" x14ac:dyDescent="0.25">
      <c r="B232" s="147" t="s">
        <v>50</v>
      </c>
      <c r="C232" s="148"/>
      <c r="D232" s="148"/>
      <c r="E232" s="148" t="s">
        <v>51</v>
      </c>
      <c r="F232" s="148"/>
      <c r="G232" s="148"/>
      <c r="H232" s="148"/>
      <c r="I232" s="148"/>
      <c r="J232" s="148"/>
      <c r="K232" s="149"/>
    </row>
    <row r="233" spans="2:11" ht="15.75" thickBot="1" x14ac:dyDescent="0.25">
      <c r="B233" s="153" t="s">
        <v>73</v>
      </c>
      <c r="C233" s="154"/>
      <c r="D233" s="155"/>
      <c r="E233" s="155" t="s">
        <v>74</v>
      </c>
      <c r="F233" s="155"/>
      <c r="G233" s="155"/>
      <c r="H233" s="155"/>
      <c r="I233" s="155"/>
      <c r="J233" s="155"/>
      <c r="K233" s="156"/>
    </row>
    <row r="234" spans="2:11" ht="15.75" thickBot="1" x14ac:dyDescent="0.25">
      <c r="B234" s="168" t="s">
        <v>54</v>
      </c>
      <c r="C234" s="169"/>
      <c r="D234" s="169"/>
      <c r="E234" s="169"/>
      <c r="F234" s="169"/>
      <c r="G234" s="169"/>
      <c r="H234" s="169"/>
      <c r="I234" s="169"/>
      <c r="J234" s="169"/>
      <c r="K234" s="170"/>
    </row>
    <row r="235" spans="2:11" ht="15" thickBot="1" x14ac:dyDescent="0.25">
      <c r="B235" s="150" t="s">
        <v>55</v>
      </c>
      <c r="C235" s="151"/>
      <c r="D235" s="151"/>
      <c r="E235" s="151"/>
      <c r="F235" s="151"/>
      <c r="G235" s="151"/>
      <c r="H235" s="151"/>
      <c r="I235" s="151"/>
      <c r="J235" s="151"/>
      <c r="K235" s="152"/>
    </row>
    <row r="236" spans="2:11" ht="21" thickBot="1" x14ac:dyDescent="0.25">
      <c r="B236" s="144" t="s">
        <v>56</v>
      </c>
      <c r="C236" s="145"/>
      <c r="D236" s="145"/>
      <c r="E236" s="145"/>
      <c r="F236" s="145"/>
      <c r="G236" s="145"/>
      <c r="H236" s="145"/>
      <c r="I236" s="145"/>
      <c r="J236" s="145"/>
      <c r="K236" s="146"/>
    </row>
    <row r="237" spans="2:11" ht="39" thickBot="1" x14ac:dyDescent="0.25">
      <c r="B237" s="82" t="s">
        <v>27</v>
      </c>
      <c r="C237" s="83" t="s">
        <v>28</v>
      </c>
      <c r="D237" s="84" t="s">
        <v>29</v>
      </c>
      <c r="E237" s="84" t="s">
        <v>30</v>
      </c>
      <c r="F237" s="85" t="s">
        <v>31</v>
      </c>
      <c r="G237" s="86" t="s">
        <v>32</v>
      </c>
      <c r="H237" s="87" t="s">
        <v>33</v>
      </c>
      <c r="I237" s="84" t="s">
        <v>34</v>
      </c>
      <c r="J237" s="86" t="s">
        <v>57</v>
      </c>
      <c r="K237" s="88" t="s">
        <v>36</v>
      </c>
    </row>
    <row r="238" spans="2:11" x14ac:dyDescent="0.2">
      <c r="B238" s="89">
        <v>1</v>
      </c>
      <c r="C238" s="9"/>
      <c r="D238" s="10"/>
      <c r="E238" s="11"/>
      <c r="F238" s="12"/>
      <c r="G238" s="13"/>
      <c r="H238" s="1" t="str">
        <f t="shared" ref="H238:H257" si="16">IF(F238="", "", F238*(1-G238))</f>
        <v/>
      </c>
      <c r="I238" s="24"/>
      <c r="J238" s="25"/>
      <c r="K238" s="2" t="str">
        <f>IF(I238="", "", (I238*H238)-J238)</f>
        <v/>
      </c>
    </row>
    <row r="239" spans="2:11" x14ac:dyDescent="0.2">
      <c r="B239" s="74">
        <v>2</v>
      </c>
      <c r="C239" s="14"/>
      <c r="D239" s="15"/>
      <c r="E239" s="16"/>
      <c r="F239" s="17"/>
      <c r="G239" s="18"/>
      <c r="H239" s="3" t="str">
        <f t="shared" si="16"/>
        <v/>
      </c>
      <c r="I239" s="26"/>
      <c r="J239" s="27"/>
      <c r="K239" s="4" t="str">
        <f t="shared" ref="K239:K257" si="17">IF(I239="", "", I239*H239)</f>
        <v/>
      </c>
    </row>
    <row r="240" spans="2:11" x14ac:dyDescent="0.2">
      <c r="B240" s="74">
        <v>3</v>
      </c>
      <c r="C240" s="14"/>
      <c r="D240" s="15"/>
      <c r="E240" s="16"/>
      <c r="F240" s="17"/>
      <c r="G240" s="18"/>
      <c r="H240" s="3" t="str">
        <f t="shared" si="16"/>
        <v/>
      </c>
      <c r="I240" s="26"/>
      <c r="J240" s="27"/>
      <c r="K240" s="4" t="str">
        <f t="shared" si="17"/>
        <v/>
      </c>
    </row>
    <row r="241" spans="2:11" x14ac:dyDescent="0.2">
      <c r="B241" s="74">
        <v>4</v>
      </c>
      <c r="C241" s="14"/>
      <c r="D241" s="15"/>
      <c r="E241" s="16"/>
      <c r="F241" s="17"/>
      <c r="G241" s="18"/>
      <c r="H241" s="3" t="str">
        <f t="shared" si="16"/>
        <v/>
      </c>
      <c r="I241" s="28"/>
      <c r="J241" s="27"/>
      <c r="K241" s="4" t="str">
        <f t="shared" si="17"/>
        <v/>
      </c>
    </row>
    <row r="242" spans="2:11" x14ac:dyDescent="0.2">
      <c r="B242" s="74">
        <v>5</v>
      </c>
      <c r="C242" s="14"/>
      <c r="D242" s="15"/>
      <c r="E242" s="16"/>
      <c r="F242" s="17"/>
      <c r="G242" s="18"/>
      <c r="H242" s="3" t="str">
        <f t="shared" si="16"/>
        <v/>
      </c>
      <c r="I242" s="26"/>
      <c r="J242" s="27"/>
      <c r="K242" s="4" t="str">
        <f t="shared" si="17"/>
        <v/>
      </c>
    </row>
    <row r="243" spans="2:11" x14ac:dyDescent="0.2">
      <c r="B243" s="74">
        <v>6</v>
      </c>
      <c r="C243" s="14"/>
      <c r="D243" s="15"/>
      <c r="E243" s="16"/>
      <c r="F243" s="17"/>
      <c r="G243" s="18"/>
      <c r="H243" s="3" t="str">
        <f t="shared" si="16"/>
        <v/>
      </c>
      <c r="I243" s="26"/>
      <c r="J243" s="27"/>
      <c r="K243" s="4" t="str">
        <f t="shared" si="17"/>
        <v/>
      </c>
    </row>
    <row r="244" spans="2:11" x14ac:dyDescent="0.2">
      <c r="B244" s="74">
        <v>7</v>
      </c>
      <c r="C244" s="14"/>
      <c r="D244" s="15"/>
      <c r="E244" s="16"/>
      <c r="F244" s="17"/>
      <c r="G244" s="18"/>
      <c r="H244" s="3" t="str">
        <f t="shared" si="16"/>
        <v/>
      </c>
      <c r="I244" s="28"/>
      <c r="J244" s="27"/>
      <c r="K244" s="4" t="str">
        <f t="shared" si="17"/>
        <v/>
      </c>
    </row>
    <row r="245" spans="2:11" x14ac:dyDescent="0.2">
      <c r="B245" s="74">
        <v>8</v>
      </c>
      <c r="C245" s="14"/>
      <c r="D245" s="15"/>
      <c r="E245" s="16"/>
      <c r="F245" s="17"/>
      <c r="G245" s="18"/>
      <c r="H245" s="3" t="str">
        <f t="shared" si="16"/>
        <v/>
      </c>
      <c r="I245" s="26"/>
      <c r="J245" s="27"/>
      <c r="K245" s="4" t="str">
        <f t="shared" si="17"/>
        <v/>
      </c>
    </row>
    <row r="246" spans="2:11" x14ac:dyDescent="0.2">
      <c r="B246" s="74">
        <v>9</v>
      </c>
      <c r="C246" s="14"/>
      <c r="D246" s="15"/>
      <c r="E246" s="16"/>
      <c r="F246" s="17"/>
      <c r="G246" s="18"/>
      <c r="H246" s="3" t="str">
        <f t="shared" si="16"/>
        <v/>
      </c>
      <c r="I246" s="26"/>
      <c r="J246" s="27"/>
      <c r="K246" s="4" t="str">
        <f t="shared" si="17"/>
        <v/>
      </c>
    </row>
    <row r="247" spans="2:11" x14ac:dyDescent="0.2">
      <c r="B247" s="74">
        <v>10</v>
      </c>
      <c r="C247" s="14"/>
      <c r="D247" s="15"/>
      <c r="E247" s="16"/>
      <c r="F247" s="17"/>
      <c r="G247" s="18"/>
      <c r="H247" s="3" t="str">
        <f t="shared" si="16"/>
        <v/>
      </c>
      <c r="I247" s="28"/>
      <c r="J247" s="27"/>
      <c r="K247" s="4" t="str">
        <f t="shared" si="17"/>
        <v/>
      </c>
    </row>
    <row r="248" spans="2:11" x14ac:dyDescent="0.2">
      <c r="B248" s="74">
        <v>11</v>
      </c>
      <c r="C248" s="14"/>
      <c r="D248" s="15"/>
      <c r="E248" s="16"/>
      <c r="F248" s="17"/>
      <c r="G248" s="18"/>
      <c r="H248" s="3" t="str">
        <f t="shared" si="16"/>
        <v/>
      </c>
      <c r="I248" s="26"/>
      <c r="J248" s="27"/>
      <c r="K248" s="4" t="str">
        <f t="shared" si="17"/>
        <v/>
      </c>
    </row>
    <row r="249" spans="2:11" x14ac:dyDescent="0.2">
      <c r="B249" s="74">
        <v>12</v>
      </c>
      <c r="C249" s="14"/>
      <c r="D249" s="15"/>
      <c r="E249" s="16"/>
      <c r="F249" s="17"/>
      <c r="G249" s="18"/>
      <c r="H249" s="3" t="str">
        <f t="shared" si="16"/>
        <v/>
      </c>
      <c r="I249" s="26"/>
      <c r="J249" s="27"/>
      <c r="K249" s="4" t="str">
        <f t="shared" si="17"/>
        <v/>
      </c>
    </row>
    <row r="250" spans="2:11" x14ac:dyDescent="0.2">
      <c r="B250" s="74">
        <v>13</v>
      </c>
      <c r="C250" s="14"/>
      <c r="D250" s="15"/>
      <c r="E250" s="16"/>
      <c r="F250" s="17"/>
      <c r="G250" s="18"/>
      <c r="H250" s="3" t="str">
        <f t="shared" si="16"/>
        <v/>
      </c>
      <c r="I250" s="28"/>
      <c r="J250" s="27"/>
      <c r="K250" s="4" t="str">
        <f t="shared" si="17"/>
        <v/>
      </c>
    </row>
    <row r="251" spans="2:11" x14ac:dyDescent="0.2">
      <c r="B251" s="74">
        <v>14</v>
      </c>
      <c r="C251" s="14"/>
      <c r="D251" s="15"/>
      <c r="E251" s="16"/>
      <c r="F251" s="17"/>
      <c r="G251" s="18"/>
      <c r="H251" s="3" t="str">
        <f t="shared" si="16"/>
        <v/>
      </c>
      <c r="I251" s="26"/>
      <c r="J251" s="27"/>
      <c r="K251" s="4" t="str">
        <f t="shared" si="17"/>
        <v/>
      </c>
    </row>
    <row r="252" spans="2:11" x14ac:dyDescent="0.2">
      <c r="B252" s="74">
        <v>15</v>
      </c>
      <c r="C252" s="14"/>
      <c r="D252" s="15"/>
      <c r="E252" s="16"/>
      <c r="F252" s="17"/>
      <c r="G252" s="18"/>
      <c r="H252" s="3" t="str">
        <f t="shared" si="16"/>
        <v/>
      </c>
      <c r="I252" s="26"/>
      <c r="J252" s="27"/>
      <c r="K252" s="4" t="str">
        <f t="shared" si="17"/>
        <v/>
      </c>
    </row>
    <row r="253" spans="2:11" x14ac:dyDescent="0.2">
      <c r="B253" s="74">
        <v>16</v>
      </c>
      <c r="C253" s="14"/>
      <c r="D253" s="15"/>
      <c r="E253" s="16"/>
      <c r="F253" s="17"/>
      <c r="G253" s="18"/>
      <c r="H253" s="3" t="str">
        <f t="shared" si="16"/>
        <v/>
      </c>
      <c r="I253" s="28"/>
      <c r="J253" s="27"/>
      <c r="K253" s="4" t="str">
        <f t="shared" si="17"/>
        <v/>
      </c>
    </row>
    <row r="254" spans="2:11" x14ac:dyDescent="0.2">
      <c r="B254" s="74">
        <v>17</v>
      </c>
      <c r="C254" s="14"/>
      <c r="D254" s="15"/>
      <c r="E254" s="16"/>
      <c r="F254" s="17"/>
      <c r="G254" s="18"/>
      <c r="H254" s="3" t="str">
        <f t="shared" si="16"/>
        <v/>
      </c>
      <c r="I254" s="26"/>
      <c r="J254" s="27"/>
      <c r="K254" s="4" t="str">
        <f t="shared" si="17"/>
        <v/>
      </c>
    </row>
    <row r="255" spans="2:11" x14ac:dyDescent="0.2">
      <c r="B255" s="74">
        <v>18</v>
      </c>
      <c r="C255" s="14"/>
      <c r="D255" s="15"/>
      <c r="E255" s="16"/>
      <c r="F255" s="17"/>
      <c r="G255" s="18"/>
      <c r="H255" s="3" t="str">
        <f t="shared" si="16"/>
        <v/>
      </c>
      <c r="I255" s="26"/>
      <c r="J255" s="27"/>
      <c r="K255" s="4" t="str">
        <f t="shared" si="17"/>
        <v/>
      </c>
    </row>
    <row r="256" spans="2:11" x14ac:dyDescent="0.2">
      <c r="B256" s="74">
        <v>19</v>
      </c>
      <c r="C256" s="14"/>
      <c r="D256" s="15"/>
      <c r="E256" s="16"/>
      <c r="F256" s="17"/>
      <c r="G256" s="18"/>
      <c r="H256" s="3" t="str">
        <f t="shared" si="16"/>
        <v/>
      </c>
      <c r="I256" s="26"/>
      <c r="J256" s="27"/>
      <c r="K256" s="4" t="str">
        <f t="shared" si="17"/>
        <v/>
      </c>
    </row>
    <row r="257" spans="2:11" ht="15" thickBot="1" x14ac:dyDescent="0.25">
      <c r="B257" s="76">
        <v>20</v>
      </c>
      <c r="C257" s="19"/>
      <c r="D257" s="20"/>
      <c r="E257" s="21"/>
      <c r="F257" s="22"/>
      <c r="G257" s="23"/>
      <c r="H257" s="5" t="str">
        <f t="shared" si="16"/>
        <v/>
      </c>
      <c r="I257" s="30"/>
      <c r="J257" s="31"/>
      <c r="K257" s="6" t="str">
        <f t="shared" si="17"/>
        <v/>
      </c>
    </row>
    <row r="258" spans="2:11" ht="15" x14ac:dyDescent="0.2">
      <c r="D258" s="77"/>
      <c r="F258" s="77"/>
      <c r="G258" s="160" t="s">
        <v>58</v>
      </c>
      <c r="H258" s="160"/>
      <c r="I258" s="160"/>
      <c r="J258" s="161"/>
      <c r="K258" s="32"/>
    </row>
    <row r="259" spans="2:11" ht="15" x14ac:dyDescent="0.25">
      <c r="D259" s="77"/>
      <c r="F259" s="77"/>
      <c r="G259" s="162" t="s">
        <v>59</v>
      </c>
      <c r="H259" s="162"/>
      <c r="I259" s="162"/>
      <c r="J259" s="163"/>
      <c r="K259" s="33"/>
    </row>
    <row r="260" spans="2:11" ht="15.75" thickBot="1" x14ac:dyDescent="0.25">
      <c r="D260" s="77"/>
      <c r="F260" s="77"/>
      <c r="G260" s="164" t="s">
        <v>60</v>
      </c>
      <c r="H260" s="164"/>
      <c r="I260" s="164"/>
      <c r="J260" s="165"/>
      <c r="K260" s="7">
        <f>SUM(K238:K257, K258)-K259</f>
        <v>0</v>
      </c>
    </row>
    <row r="261" spans="2:11" ht="15" thickBot="1" x14ac:dyDescent="0.25"/>
    <row r="262" spans="2:11" ht="21" thickBot="1" x14ac:dyDescent="0.25">
      <c r="B262" s="144" t="s">
        <v>49</v>
      </c>
      <c r="C262" s="145"/>
      <c r="D262" s="145"/>
      <c r="E262" s="145"/>
      <c r="F262" s="145"/>
      <c r="G262" s="145"/>
      <c r="H262" s="145"/>
      <c r="I262" s="145"/>
      <c r="J262" s="145"/>
      <c r="K262" s="146"/>
    </row>
    <row r="263" spans="2:11" ht="15" x14ac:dyDescent="0.25">
      <c r="B263" s="147" t="s">
        <v>50</v>
      </c>
      <c r="C263" s="148"/>
      <c r="D263" s="148"/>
      <c r="E263" s="148" t="s">
        <v>51</v>
      </c>
      <c r="F263" s="148"/>
      <c r="G263" s="148"/>
      <c r="H263" s="148"/>
      <c r="I263" s="148"/>
      <c r="J263" s="148"/>
      <c r="K263" s="149"/>
    </row>
    <row r="264" spans="2:11" ht="15.75" thickBot="1" x14ac:dyDescent="0.25">
      <c r="B264" s="153" t="s">
        <v>75</v>
      </c>
      <c r="C264" s="154"/>
      <c r="D264" s="155"/>
      <c r="E264" s="155" t="s">
        <v>76</v>
      </c>
      <c r="F264" s="155"/>
      <c r="G264" s="155"/>
      <c r="H264" s="155"/>
      <c r="I264" s="155"/>
      <c r="J264" s="155"/>
      <c r="K264" s="156"/>
    </row>
    <row r="265" spans="2:11" ht="15.75" thickBot="1" x14ac:dyDescent="0.25">
      <c r="B265" s="168" t="s">
        <v>54</v>
      </c>
      <c r="C265" s="169"/>
      <c r="D265" s="169"/>
      <c r="E265" s="169"/>
      <c r="F265" s="169"/>
      <c r="G265" s="169"/>
      <c r="H265" s="169"/>
      <c r="I265" s="169"/>
      <c r="J265" s="169"/>
      <c r="K265" s="170"/>
    </row>
    <row r="266" spans="2:11" ht="15" thickBot="1" x14ac:dyDescent="0.25">
      <c r="B266" s="150" t="s">
        <v>55</v>
      </c>
      <c r="C266" s="151"/>
      <c r="D266" s="151"/>
      <c r="E266" s="151"/>
      <c r="F266" s="151"/>
      <c r="G266" s="151"/>
      <c r="H266" s="151"/>
      <c r="I266" s="151"/>
      <c r="J266" s="151"/>
      <c r="K266" s="152"/>
    </row>
    <row r="267" spans="2:11" ht="21" thickBot="1" x14ac:dyDescent="0.25">
      <c r="B267" s="144" t="s">
        <v>56</v>
      </c>
      <c r="C267" s="145"/>
      <c r="D267" s="145"/>
      <c r="E267" s="145"/>
      <c r="F267" s="145"/>
      <c r="G267" s="145"/>
      <c r="H267" s="145"/>
      <c r="I267" s="145"/>
      <c r="J267" s="145"/>
      <c r="K267" s="146"/>
    </row>
    <row r="268" spans="2:11" ht="39" thickBot="1" x14ac:dyDescent="0.25">
      <c r="B268" s="82" t="s">
        <v>27</v>
      </c>
      <c r="C268" s="83" t="s">
        <v>28</v>
      </c>
      <c r="D268" s="84" t="s">
        <v>29</v>
      </c>
      <c r="E268" s="84" t="s">
        <v>30</v>
      </c>
      <c r="F268" s="85" t="s">
        <v>31</v>
      </c>
      <c r="G268" s="86" t="s">
        <v>32</v>
      </c>
      <c r="H268" s="87" t="s">
        <v>33</v>
      </c>
      <c r="I268" s="84" t="s">
        <v>34</v>
      </c>
      <c r="J268" s="86" t="s">
        <v>57</v>
      </c>
      <c r="K268" s="88" t="s">
        <v>36</v>
      </c>
    </row>
    <row r="269" spans="2:11" x14ac:dyDescent="0.2">
      <c r="B269" s="89">
        <v>1</v>
      </c>
      <c r="C269" s="9"/>
      <c r="D269" s="10"/>
      <c r="E269" s="11"/>
      <c r="F269" s="12"/>
      <c r="G269" s="13"/>
      <c r="H269" s="1" t="str">
        <f t="shared" ref="H269:H288" si="18">IF(F269="", "", F269*(1-G269))</f>
        <v/>
      </c>
      <c r="I269" s="24"/>
      <c r="J269" s="25"/>
      <c r="K269" s="2" t="str">
        <f>IF(I269="", "", (I269*H269)-J269)</f>
        <v/>
      </c>
    </row>
    <row r="270" spans="2:11" x14ac:dyDescent="0.2">
      <c r="B270" s="74">
        <v>2</v>
      </c>
      <c r="C270" s="14"/>
      <c r="D270" s="15"/>
      <c r="E270" s="16"/>
      <c r="F270" s="17"/>
      <c r="G270" s="18"/>
      <c r="H270" s="3" t="str">
        <f t="shared" si="18"/>
        <v/>
      </c>
      <c r="I270" s="26"/>
      <c r="J270" s="27"/>
      <c r="K270" s="4" t="str">
        <f t="shared" ref="K270:K288" si="19">IF(I270="", "", I270*H270)</f>
        <v/>
      </c>
    </row>
    <row r="271" spans="2:11" x14ac:dyDescent="0.2">
      <c r="B271" s="74">
        <v>3</v>
      </c>
      <c r="C271" s="14"/>
      <c r="D271" s="15"/>
      <c r="E271" s="16"/>
      <c r="F271" s="17"/>
      <c r="G271" s="18"/>
      <c r="H271" s="3" t="str">
        <f t="shared" si="18"/>
        <v/>
      </c>
      <c r="I271" s="26"/>
      <c r="J271" s="27"/>
      <c r="K271" s="4" t="str">
        <f t="shared" si="19"/>
        <v/>
      </c>
    </row>
    <row r="272" spans="2:11" x14ac:dyDescent="0.2">
      <c r="B272" s="74">
        <v>4</v>
      </c>
      <c r="C272" s="14"/>
      <c r="D272" s="15"/>
      <c r="E272" s="16"/>
      <c r="F272" s="17"/>
      <c r="G272" s="18"/>
      <c r="H272" s="3" t="str">
        <f t="shared" si="18"/>
        <v/>
      </c>
      <c r="I272" s="28"/>
      <c r="J272" s="27"/>
      <c r="K272" s="4" t="str">
        <f t="shared" si="19"/>
        <v/>
      </c>
    </row>
    <row r="273" spans="2:11" x14ac:dyDescent="0.2">
      <c r="B273" s="74">
        <v>5</v>
      </c>
      <c r="C273" s="14"/>
      <c r="D273" s="15"/>
      <c r="E273" s="16"/>
      <c r="F273" s="17"/>
      <c r="G273" s="18"/>
      <c r="H273" s="3" t="str">
        <f t="shared" si="18"/>
        <v/>
      </c>
      <c r="I273" s="26"/>
      <c r="J273" s="27"/>
      <c r="K273" s="4" t="str">
        <f t="shared" si="19"/>
        <v/>
      </c>
    </row>
    <row r="274" spans="2:11" x14ac:dyDescent="0.2">
      <c r="B274" s="74">
        <v>6</v>
      </c>
      <c r="C274" s="14"/>
      <c r="D274" s="15"/>
      <c r="E274" s="16"/>
      <c r="F274" s="17"/>
      <c r="G274" s="18"/>
      <c r="H274" s="3" t="str">
        <f t="shared" si="18"/>
        <v/>
      </c>
      <c r="I274" s="26"/>
      <c r="J274" s="27"/>
      <c r="K274" s="4" t="str">
        <f t="shared" si="19"/>
        <v/>
      </c>
    </row>
    <row r="275" spans="2:11" x14ac:dyDescent="0.2">
      <c r="B275" s="74">
        <v>7</v>
      </c>
      <c r="C275" s="14"/>
      <c r="D275" s="15"/>
      <c r="E275" s="16"/>
      <c r="F275" s="17"/>
      <c r="G275" s="18"/>
      <c r="H275" s="3" t="str">
        <f t="shared" si="18"/>
        <v/>
      </c>
      <c r="I275" s="28"/>
      <c r="J275" s="27"/>
      <c r="K275" s="4" t="str">
        <f t="shared" si="19"/>
        <v/>
      </c>
    </row>
    <row r="276" spans="2:11" x14ac:dyDescent="0.2">
      <c r="B276" s="74">
        <v>8</v>
      </c>
      <c r="C276" s="14"/>
      <c r="D276" s="15"/>
      <c r="E276" s="16"/>
      <c r="F276" s="17"/>
      <c r="G276" s="18"/>
      <c r="H276" s="3" t="str">
        <f t="shared" si="18"/>
        <v/>
      </c>
      <c r="I276" s="26"/>
      <c r="J276" s="27"/>
      <c r="K276" s="4" t="str">
        <f t="shared" si="19"/>
        <v/>
      </c>
    </row>
    <row r="277" spans="2:11" x14ac:dyDescent="0.2">
      <c r="B277" s="74">
        <v>9</v>
      </c>
      <c r="C277" s="14"/>
      <c r="D277" s="15"/>
      <c r="E277" s="16"/>
      <c r="F277" s="17"/>
      <c r="G277" s="18"/>
      <c r="H277" s="3" t="str">
        <f t="shared" si="18"/>
        <v/>
      </c>
      <c r="I277" s="26"/>
      <c r="J277" s="27"/>
      <c r="K277" s="4" t="str">
        <f t="shared" si="19"/>
        <v/>
      </c>
    </row>
    <row r="278" spans="2:11" x14ac:dyDescent="0.2">
      <c r="B278" s="74">
        <v>10</v>
      </c>
      <c r="C278" s="14"/>
      <c r="D278" s="15"/>
      <c r="E278" s="16"/>
      <c r="F278" s="17"/>
      <c r="G278" s="18"/>
      <c r="H278" s="3" t="str">
        <f t="shared" si="18"/>
        <v/>
      </c>
      <c r="I278" s="28"/>
      <c r="J278" s="27"/>
      <c r="K278" s="4" t="str">
        <f t="shared" si="19"/>
        <v/>
      </c>
    </row>
    <row r="279" spans="2:11" x14ac:dyDescent="0.2">
      <c r="B279" s="74">
        <v>11</v>
      </c>
      <c r="C279" s="14"/>
      <c r="D279" s="15"/>
      <c r="E279" s="16"/>
      <c r="F279" s="17"/>
      <c r="G279" s="18"/>
      <c r="H279" s="3" t="str">
        <f t="shared" si="18"/>
        <v/>
      </c>
      <c r="I279" s="26"/>
      <c r="J279" s="27"/>
      <c r="K279" s="4" t="str">
        <f t="shared" si="19"/>
        <v/>
      </c>
    </row>
    <row r="280" spans="2:11" x14ac:dyDescent="0.2">
      <c r="B280" s="74">
        <v>12</v>
      </c>
      <c r="C280" s="14"/>
      <c r="D280" s="15"/>
      <c r="E280" s="16"/>
      <c r="F280" s="17"/>
      <c r="G280" s="18"/>
      <c r="H280" s="3" t="str">
        <f t="shared" si="18"/>
        <v/>
      </c>
      <c r="I280" s="26"/>
      <c r="J280" s="27"/>
      <c r="K280" s="4" t="str">
        <f t="shared" si="19"/>
        <v/>
      </c>
    </row>
    <row r="281" spans="2:11" x14ac:dyDescent="0.2">
      <c r="B281" s="74">
        <v>13</v>
      </c>
      <c r="C281" s="14"/>
      <c r="D281" s="15"/>
      <c r="E281" s="16"/>
      <c r="F281" s="17"/>
      <c r="G281" s="18"/>
      <c r="H281" s="3" t="str">
        <f t="shared" si="18"/>
        <v/>
      </c>
      <c r="I281" s="28"/>
      <c r="J281" s="27"/>
      <c r="K281" s="4" t="str">
        <f t="shared" si="19"/>
        <v/>
      </c>
    </row>
    <row r="282" spans="2:11" x14ac:dyDescent="0.2">
      <c r="B282" s="74">
        <v>14</v>
      </c>
      <c r="C282" s="14"/>
      <c r="D282" s="15"/>
      <c r="E282" s="16"/>
      <c r="F282" s="17"/>
      <c r="G282" s="18"/>
      <c r="H282" s="3" t="str">
        <f t="shared" si="18"/>
        <v/>
      </c>
      <c r="I282" s="26"/>
      <c r="J282" s="27"/>
      <c r="K282" s="4" t="str">
        <f t="shared" si="19"/>
        <v/>
      </c>
    </row>
    <row r="283" spans="2:11" x14ac:dyDescent="0.2">
      <c r="B283" s="74">
        <v>15</v>
      </c>
      <c r="C283" s="14"/>
      <c r="D283" s="15"/>
      <c r="E283" s="16"/>
      <c r="F283" s="17"/>
      <c r="G283" s="18"/>
      <c r="H283" s="3" t="str">
        <f t="shared" si="18"/>
        <v/>
      </c>
      <c r="I283" s="26"/>
      <c r="J283" s="27"/>
      <c r="K283" s="4" t="str">
        <f t="shared" si="19"/>
        <v/>
      </c>
    </row>
    <row r="284" spans="2:11" x14ac:dyDescent="0.2">
      <c r="B284" s="74">
        <v>16</v>
      </c>
      <c r="C284" s="14"/>
      <c r="D284" s="15"/>
      <c r="E284" s="16"/>
      <c r="F284" s="17"/>
      <c r="G284" s="18"/>
      <c r="H284" s="3" t="str">
        <f t="shared" si="18"/>
        <v/>
      </c>
      <c r="I284" s="28"/>
      <c r="J284" s="27"/>
      <c r="K284" s="4" t="str">
        <f t="shared" si="19"/>
        <v/>
      </c>
    </row>
    <row r="285" spans="2:11" x14ac:dyDescent="0.2">
      <c r="B285" s="74">
        <v>17</v>
      </c>
      <c r="C285" s="14"/>
      <c r="D285" s="15"/>
      <c r="E285" s="16"/>
      <c r="F285" s="17"/>
      <c r="G285" s="18"/>
      <c r="H285" s="3" t="str">
        <f t="shared" si="18"/>
        <v/>
      </c>
      <c r="I285" s="26"/>
      <c r="J285" s="27"/>
      <c r="K285" s="4" t="str">
        <f t="shared" si="19"/>
        <v/>
      </c>
    </row>
    <row r="286" spans="2:11" x14ac:dyDescent="0.2">
      <c r="B286" s="74">
        <v>18</v>
      </c>
      <c r="C286" s="14"/>
      <c r="D286" s="15"/>
      <c r="E286" s="16"/>
      <c r="F286" s="17"/>
      <c r="G286" s="18"/>
      <c r="H286" s="3" t="str">
        <f t="shared" si="18"/>
        <v/>
      </c>
      <c r="I286" s="26"/>
      <c r="J286" s="27"/>
      <c r="K286" s="4" t="str">
        <f t="shared" si="19"/>
        <v/>
      </c>
    </row>
    <row r="287" spans="2:11" x14ac:dyDescent="0.2">
      <c r="B287" s="74">
        <v>19</v>
      </c>
      <c r="C287" s="14"/>
      <c r="D287" s="15"/>
      <c r="E287" s="16"/>
      <c r="F287" s="17"/>
      <c r="G287" s="18"/>
      <c r="H287" s="3" t="str">
        <f t="shared" si="18"/>
        <v/>
      </c>
      <c r="I287" s="26"/>
      <c r="J287" s="27"/>
      <c r="K287" s="4" t="str">
        <f t="shared" si="19"/>
        <v/>
      </c>
    </row>
    <row r="288" spans="2:11" ht="15" thickBot="1" x14ac:dyDescent="0.25">
      <c r="B288" s="76">
        <v>20</v>
      </c>
      <c r="C288" s="19"/>
      <c r="D288" s="20"/>
      <c r="E288" s="21"/>
      <c r="F288" s="22"/>
      <c r="G288" s="23"/>
      <c r="H288" s="5" t="str">
        <f t="shared" si="18"/>
        <v/>
      </c>
      <c r="I288" s="30"/>
      <c r="J288" s="31"/>
      <c r="K288" s="6" t="str">
        <f t="shared" si="19"/>
        <v/>
      </c>
    </row>
    <row r="289" spans="2:11" ht="15" x14ac:dyDescent="0.2">
      <c r="D289" s="77"/>
      <c r="F289" s="77"/>
      <c r="G289" s="160" t="s">
        <v>58</v>
      </c>
      <c r="H289" s="160"/>
      <c r="I289" s="160"/>
      <c r="J289" s="161"/>
      <c r="K289" s="32"/>
    </row>
    <row r="290" spans="2:11" ht="15" x14ac:dyDescent="0.25">
      <c r="D290" s="77"/>
      <c r="F290" s="77"/>
      <c r="G290" s="162" t="s">
        <v>59</v>
      </c>
      <c r="H290" s="162"/>
      <c r="I290" s="162"/>
      <c r="J290" s="163"/>
      <c r="K290" s="33"/>
    </row>
    <row r="291" spans="2:11" ht="15.75" thickBot="1" x14ac:dyDescent="0.25">
      <c r="D291" s="77"/>
      <c r="F291" s="77"/>
      <c r="G291" s="164" t="s">
        <v>60</v>
      </c>
      <c r="H291" s="164"/>
      <c r="I291" s="164"/>
      <c r="J291" s="165"/>
      <c r="K291" s="7">
        <f>SUM(K269:K288, K289)-K290</f>
        <v>0</v>
      </c>
    </row>
    <row r="292" spans="2:11" ht="15" thickBot="1" x14ac:dyDescent="0.25"/>
    <row r="293" spans="2:11" ht="21" thickBot="1" x14ac:dyDescent="0.25">
      <c r="B293" s="144" t="s">
        <v>49</v>
      </c>
      <c r="C293" s="145"/>
      <c r="D293" s="145"/>
      <c r="E293" s="145"/>
      <c r="F293" s="145"/>
      <c r="G293" s="145"/>
      <c r="H293" s="145"/>
      <c r="I293" s="145"/>
      <c r="J293" s="145"/>
      <c r="K293" s="146"/>
    </row>
    <row r="294" spans="2:11" ht="15" x14ac:dyDescent="0.25">
      <c r="B294" s="147" t="s">
        <v>50</v>
      </c>
      <c r="C294" s="148"/>
      <c r="D294" s="148"/>
      <c r="E294" s="148" t="s">
        <v>51</v>
      </c>
      <c r="F294" s="148"/>
      <c r="G294" s="148"/>
      <c r="H294" s="148"/>
      <c r="I294" s="148"/>
      <c r="J294" s="148"/>
      <c r="K294" s="149"/>
    </row>
    <row r="295" spans="2:11" ht="15.75" thickBot="1" x14ac:dyDescent="0.25">
      <c r="B295" s="153" t="s">
        <v>77</v>
      </c>
      <c r="C295" s="154"/>
      <c r="D295" s="155"/>
      <c r="E295" s="155" t="s">
        <v>78</v>
      </c>
      <c r="F295" s="155"/>
      <c r="G295" s="155"/>
      <c r="H295" s="155"/>
      <c r="I295" s="155"/>
      <c r="J295" s="155"/>
      <c r="K295" s="156"/>
    </row>
    <row r="296" spans="2:11" ht="15.75" thickBot="1" x14ac:dyDescent="0.25">
      <c r="B296" s="168" t="s">
        <v>54</v>
      </c>
      <c r="C296" s="169"/>
      <c r="D296" s="169"/>
      <c r="E296" s="169"/>
      <c r="F296" s="169"/>
      <c r="G296" s="169"/>
      <c r="H296" s="169"/>
      <c r="I296" s="169"/>
      <c r="J296" s="169"/>
      <c r="K296" s="170"/>
    </row>
    <row r="297" spans="2:11" ht="15" thickBot="1" x14ac:dyDescent="0.25">
      <c r="B297" s="150" t="s">
        <v>55</v>
      </c>
      <c r="C297" s="151"/>
      <c r="D297" s="151"/>
      <c r="E297" s="151"/>
      <c r="F297" s="151"/>
      <c r="G297" s="151"/>
      <c r="H297" s="151"/>
      <c r="I297" s="151"/>
      <c r="J297" s="151"/>
      <c r="K297" s="152"/>
    </row>
    <row r="298" spans="2:11" ht="21" thickBot="1" x14ac:dyDescent="0.25">
      <c r="B298" s="144" t="s">
        <v>56</v>
      </c>
      <c r="C298" s="145"/>
      <c r="D298" s="145"/>
      <c r="E298" s="145"/>
      <c r="F298" s="145"/>
      <c r="G298" s="145"/>
      <c r="H298" s="145"/>
      <c r="I298" s="145"/>
      <c r="J298" s="145"/>
      <c r="K298" s="146"/>
    </row>
    <row r="299" spans="2:11" ht="39" thickBot="1" x14ac:dyDescent="0.25">
      <c r="B299" s="82" t="s">
        <v>27</v>
      </c>
      <c r="C299" s="83" t="s">
        <v>28</v>
      </c>
      <c r="D299" s="84" t="s">
        <v>29</v>
      </c>
      <c r="E299" s="84" t="s">
        <v>30</v>
      </c>
      <c r="F299" s="85" t="s">
        <v>31</v>
      </c>
      <c r="G299" s="86" t="s">
        <v>32</v>
      </c>
      <c r="H299" s="87" t="s">
        <v>33</v>
      </c>
      <c r="I299" s="84" t="s">
        <v>34</v>
      </c>
      <c r="J299" s="86" t="s">
        <v>57</v>
      </c>
      <c r="K299" s="88" t="s">
        <v>36</v>
      </c>
    </row>
    <row r="300" spans="2:11" x14ac:dyDescent="0.2">
      <c r="B300" s="89">
        <v>1</v>
      </c>
      <c r="C300" s="9"/>
      <c r="D300" s="10"/>
      <c r="E300" s="11"/>
      <c r="F300" s="12"/>
      <c r="G300" s="13"/>
      <c r="H300" s="1" t="str">
        <f t="shared" ref="H300:H319" si="20">IF(F300="", "", F300*(1-G300))</f>
        <v/>
      </c>
      <c r="I300" s="24"/>
      <c r="J300" s="25"/>
      <c r="K300" s="2" t="str">
        <f>IF(I300="", "", (I300*H300)-J300)</f>
        <v/>
      </c>
    </row>
    <row r="301" spans="2:11" x14ac:dyDescent="0.2">
      <c r="B301" s="74">
        <v>2</v>
      </c>
      <c r="C301" s="14"/>
      <c r="D301" s="15"/>
      <c r="E301" s="16"/>
      <c r="F301" s="17"/>
      <c r="G301" s="18"/>
      <c r="H301" s="3" t="str">
        <f t="shared" si="20"/>
        <v/>
      </c>
      <c r="I301" s="26"/>
      <c r="J301" s="27"/>
      <c r="K301" s="4" t="str">
        <f t="shared" ref="K301:K319" si="21">IF(I301="", "", I301*H301)</f>
        <v/>
      </c>
    </row>
    <row r="302" spans="2:11" x14ac:dyDescent="0.2">
      <c r="B302" s="74">
        <v>3</v>
      </c>
      <c r="C302" s="14"/>
      <c r="D302" s="15"/>
      <c r="E302" s="16"/>
      <c r="F302" s="17"/>
      <c r="G302" s="18"/>
      <c r="H302" s="3" t="str">
        <f t="shared" si="20"/>
        <v/>
      </c>
      <c r="I302" s="26"/>
      <c r="J302" s="27"/>
      <c r="K302" s="4" t="str">
        <f t="shared" si="21"/>
        <v/>
      </c>
    </row>
    <row r="303" spans="2:11" x14ac:dyDescent="0.2">
      <c r="B303" s="74">
        <v>4</v>
      </c>
      <c r="C303" s="14"/>
      <c r="D303" s="15"/>
      <c r="E303" s="16"/>
      <c r="F303" s="17"/>
      <c r="G303" s="18"/>
      <c r="H303" s="3" t="str">
        <f t="shared" si="20"/>
        <v/>
      </c>
      <c r="I303" s="28"/>
      <c r="J303" s="27"/>
      <c r="K303" s="4" t="str">
        <f t="shared" si="21"/>
        <v/>
      </c>
    </row>
    <row r="304" spans="2:11" x14ac:dyDescent="0.2">
      <c r="B304" s="74">
        <v>5</v>
      </c>
      <c r="C304" s="14"/>
      <c r="D304" s="15"/>
      <c r="E304" s="16"/>
      <c r="F304" s="17"/>
      <c r="G304" s="18"/>
      <c r="H304" s="3" t="str">
        <f t="shared" si="20"/>
        <v/>
      </c>
      <c r="I304" s="26"/>
      <c r="J304" s="27"/>
      <c r="K304" s="4" t="str">
        <f t="shared" si="21"/>
        <v/>
      </c>
    </row>
    <row r="305" spans="2:11" x14ac:dyDescent="0.2">
      <c r="B305" s="74">
        <v>6</v>
      </c>
      <c r="C305" s="14"/>
      <c r="D305" s="15"/>
      <c r="E305" s="16"/>
      <c r="F305" s="17"/>
      <c r="G305" s="18"/>
      <c r="H305" s="3" t="str">
        <f t="shared" si="20"/>
        <v/>
      </c>
      <c r="I305" s="26"/>
      <c r="J305" s="27"/>
      <c r="K305" s="4" t="str">
        <f t="shared" si="21"/>
        <v/>
      </c>
    </row>
    <row r="306" spans="2:11" x14ac:dyDescent="0.2">
      <c r="B306" s="74">
        <v>7</v>
      </c>
      <c r="C306" s="14"/>
      <c r="D306" s="15"/>
      <c r="E306" s="16"/>
      <c r="F306" s="17"/>
      <c r="G306" s="18"/>
      <c r="H306" s="3" t="str">
        <f t="shared" si="20"/>
        <v/>
      </c>
      <c r="I306" s="28"/>
      <c r="J306" s="27"/>
      <c r="K306" s="4" t="str">
        <f t="shared" si="21"/>
        <v/>
      </c>
    </row>
    <row r="307" spans="2:11" x14ac:dyDescent="0.2">
      <c r="B307" s="74">
        <v>8</v>
      </c>
      <c r="C307" s="14"/>
      <c r="D307" s="15"/>
      <c r="E307" s="16"/>
      <c r="F307" s="17"/>
      <c r="G307" s="18"/>
      <c r="H307" s="3" t="str">
        <f t="shared" si="20"/>
        <v/>
      </c>
      <c r="I307" s="26"/>
      <c r="J307" s="27"/>
      <c r="K307" s="4" t="str">
        <f t="shared" si="21"/>
        <v/>
      </c>
    </row>
    <row r="308" spans="2:11" x14ac:dyDescent="0.2">
      <c r="B308" s="74">
        <v>9</v>
      </c>
      <c r="C308" s="14"/>
      <c r="D308" s="15"/>
      <c r="E308" s="16"/>
      <c r="F308" s="17"/>
      <c r="G308" s="18"/>
      <c r="H308" s="3" t="str">
        <f t="shared" si="20"/>
        <v/>
      </c>
      <c r="I308" s="26"/>
      <c r="J308" s="27"/>
      <c r="K308" s="4" t="str">
        <f t="shared" si="21"/>
        <v/>
      </c>
    </row>
    <row r="309" spans="2:11" x14ac:dyDescent="0.2">
      <c r="B309" s="74">
        <v>10</v>
      </c>
      <c r="C309" s="14"/>
      <c r="D309" s="15"/>
      <c r="E309" s="16"/>
      <c r="F309" s="17"/>
      <c r="G309" s="18"/>
      <c r="H309" s="3" t="str">
        <f t="shared" si="20"/>
        <v/>
      </c>
      <c r="I309" s="28"/>
      <c r="J309" s="27"/>
      <c r="K309" s="4" t="str">
        <f t="shared" si="21"/>
        <v/>
      </c>
    </row>
    <row r="310" spans="2:11" x14ac:dyDescent="0.2">
      <c r="B310" s="74">
        <v>11</v>
      </c>
      <c r="C310" s="14"/>
      <c r="D310" s="15"/>
      <c r="E310" s="16"/>
      <c r="F310" s="17"/>
      <c r="G310" s="18"/>
      <c r="H310" s="3" t="str">
        <f t="shared" si="20"/>
        <v/>
      </c>
      <c r="I310" s="26"/>
      <c r="J310" s="27"/>
      <c r="K310" s="4" t="str">
        <f t="shared" si="21"/>
        <v/>
      </c>
    </row>
    <row r="311" spans="2:11" x14ac:dyDescent="0.2">
      <c r="B311" s="74">
        <v>12</v>
      </c>
      <c r="C311" s="14"/>
      <c r="D311" s="15"/>
      <c r="E311" s="16"/>
      <c r="F311" s="17"/>
      <c r="G311" s="18"/>
      <c r="H311" s="3" t="str">
        <f t="shared" si="20"/>
        <v/>
      </c>
      <c r="I311" s="26"/>
      <c r="J311" s="27"/>
      <c r="K311" s="4" t="str">
        <f t="shared" si="21"/>
        <v/>
      </c>
    </row>
    <row r="312" spans="2:11" x14ac:dyDescent="0.2">
      <c r="B312" s="74">
        <v>13</v>
      </c>
      <c r="C312" s="14"/>
      <c r="D312" s="15"/>
      <c r="E312" s="16"/>
      <c r="F312" s="17"/>
      <c r="G312" s="18"/>
      <c r="H312" s="3" t="str">
        <f t="shared" si="20"/>
        <v/>
      </c>
      <c r="I312" s="28"/>
      <c r="J312" s="27"/>
      <c r="K312" s="4" t="str">
        <f t="shared" si="21"/>
        <v/>
      </c>
    </row>
    <row r="313" spans="2:11" x14ac:dyDescent="0.2">
      <c r="B313" s="74">
        <v>14</v>
      </c>
      <c r="C313" s="14"/>
      <c r="D313" s="15"/>
      <c r="E313" s="16"/>
      <c r="F313" s="17"/>
      <c r="G313" s="18"/>
      <c r="H313" s="3" t="str">
        <f t="shared" si="20"/>
        <v/>
      </c>
      <c r="I313" s="26"/>
      <c r="J313" s="27"/>
      <c r="K313" s="4" t="str">
        <f t="shared" si="21"/>
        <v/>
      </c>
    </row>
    <row r="314" spans="2:11" x14ac:dyDescent="0.2">
      <c r="B314" s="74">
        <v>15</v>
      </c>
      <c r="C314" s="14"/>
      <c r="D314" s="15"/>
      <c r="E314" s="16"/>
      <c r="F314" s="17"/>
      <c r="G314" s="18"/>
      <c r="H314" s="3" t="str">
        <f t="shared" si="20"/>
        <v/>
      </c>
      <c r="I314" s="26"/>
      <c r="J314" s="27"/>
      <c r="K314" s="4" t="str">
        <f t="shared" si="21"/>
        <v/>
      </c>
    </row>
    <row r="315" spans="2:11" x14ac:dyDescent="0.2">
      <c r="B315" s="74">
        <v>16</v>
      </c>
      <c r="C315" s="14"/>
      <c r="D315" s="15"/>
      <c r="E315" s="16"/>
      <c r="F315" s="17"/>
      <c r="G315" s="18"/>
      <c r="H315" s="3" t="str">
        <f t="shared" si="20"/>
        <v/>
      </c>
      <c r="I315" s="28"/>
      <c r="J315" s="27"/>
      <c r="K315" s="4" t="str">
        <f t="shared" si="21"/>
        <v/>
      </c>
    </row>
    <row r="316" spans="2:11" x14ac:dyDescent="0.2">
      <c r="B316" s="74">
        <v>17</v>
      </c>
      <c r="C316" s="14"/>
      <c r="D316" s="15"/>
      <c r="E316" s="16"/>
      <c r="F316" s="17"/>
      <c r="G316" s="18"/>
      <c r="H316" s="3" t="str">
        <f t="shared" si="20"/>
        <v/>
      </c>
      <c r="I316" s="26"/>
      <c r="J316" s="27"/>
      <c r="K316" s="4" t="str">
        <f t="shared" si="21"/>
        <v/>
      </c>
    </row>
    <row r="317" spans="2:11" x14ac:dyDescent="0.2">
      <c r="B317" s="74">
        <v>18</v>
      </c>
      <c r="C317" s="14"/>
      <c r="D317" s="15"/>
      <c r="E317" s="16"/>
      <c r="F317" s="17"/>
      <c r="G317" s="18"/>
      <c r="H317" s="3" t="str">
        <f t="shared" si="20"/>
        <v/>
      </c>
      <c r="I317" s="26"/>
      <c r="J317" s="27"/>
      <c r="K317" s="4" t="str">
        <f t="shared" si="21"/>
        <v/>
      </c>
    </row>
    <row r="318" spans="2:11" x14ac:dyDescent="0.2">
      <c r="B318" s="74">
        <v>19</v>
      </c>
      <c r="C318" s="14"/>
      <c r="D318" s="15"/>
      <c r="E318" s="16"/>
      <c r="F318" s="17"/>
      <c r="G318" s="18"/>
      <c r="H318" s="3" t="str">
        <f t="shared" si="20"/>
        <v/>
      </c>
      <c r="I318" s="26"/>
      <c r="J318" s="27"/>
      <c r="K318" s="4" t="str">
        <f t="shared" si="21"/>
        <v/>
      </c>
    </row>
    <row r="319" spans="2:11" ht="15" thickBot="1" x14ac:dyDescent="0.25">
      <c r="B319" s="76">
        <v>20</v>
      </c>
      <c r="C319" s="19"/>
      <c r="D319" s="20"/>
      <c r="E319" s="21"/>
      <c r="F319" s="22"/>
      <c r="G319" s="23"/>
      <c r="H319" s="5" t="str">
        <f t="shared" si="20"/>
        <v/>
      </c>
      <c r="I319" s="30"/>
      <c r="J319" s="31"/>
      <c r="K319" s="6" t="str">
        <f t="shared" si="21"/>
        <v/>
      </c>
    </row>
    <row r="320" spans="2:11" ht="15" x14ac:dyDescent="0.2">
      <c r="D320" s="77"/>
      <c r="F320" s="77"/>
      <c r="G320" s="160" t="s">
        <v>58</v>
      </c>
      <c r="H320" s="160"/>
      <c r="I320" s="160"/>
      <c r="J320" s="161"/>
      <c r="K320" s="32"/>
    </row>
    <row r="321" spans="2:11" ht="15" x14ac:dyDescent="0.25">
      <c r="D321" s="77"/>
      <c r="F321" s="77"/>
      <c r="G321" s="162" t="s">
        <v>59</v>
      </c>
      <c r="H321" s="162"/>
      <c r="I321" s="162"/>
      <c r="J321" s="163"/>
      <c r="K321" s="33"/>
    </row>
    <row r="322" spans="2:11" ht="15.75" thickBot="1" x14ac:dyDescent="0.25">
      <c r="D322" s="77"/>
      <c r="F322" s="77"/>
      <c r="G322" s="164" t="s">
        <v>60</v>
      </c>
      <c r="H322" s="164"/>
      <c r="I322" s="164"/>
      <c r="J322" s="165"/>
      <c r="K322" s="7">
        <f>SUM(K300:K319, K320)-K321</f>
        <v>0</v>
      </c>
    </row>
    <row r="323" spans="2:11" ht="15" thickBot="1" x14ac:dyDescent="0.25"/>
    <row r="324" spans="2:11" ht="21" thickBot="1" x14ac:dyDescent="0.25">
      <c r="B324" s="144" t="s">
        <v>49</v>
      </c>
      <c r="C324" s="145"/>
      <c r="D324" s="145"/>
      <c r="E324" s="145"/>
      <c r="F324" s="145"/>
      <c r="G324" s="145"/>
      <c r="H324" s="145"/>
      <c r="I324" s="145"/>
      <c r="J324" s="145"/>
      <c r="K324" s="146"/>
    </row>
    <row r="325" spans="2:11" ht="15" x14ac:dyDescent="0.25">
      <c r="B325" s="147" t="s">
        <v>50</v>
      </c>
      <c r="C325" s="148"/>
      <c r="D325" s="148"/>
      <c r="E325" s="148" t="s">
        <v>51</v>
      </c>
      <c r="F325" s="148"/>
      <c r="G325" s="148"/>
      <c r="H325" s="148"/>
      <c r="I325" s="148"/>
      <c r="J325" s="148"/>
      <c r="K325" s="149"/>
    </row>
    <row r="326" spans="2:11" ht="15.75" thickBot="1" x14ac:dyDescent="0.25">
      <c r="B326" s="153" t="s">
        <v>79</v>
      </c>
      <c r="C326" s="154"/>
      <c r="D326" s="155"/>
      <c r="E326" s="155" t="s">
        <v>80</v>
      </c>
      <c r="F326" s="155"/>
      <c r="G326" s="155"/>
      <c r="H326" s="155"/>
      <c r="I326" s="155"/>
      <c r="J326" s="155"/>
      <c r="K326" s="156"/>
    </row>
    <row r="327" spans="2:11" ht="15.75" thickBot="1" x14ac:dyDescent="0.25">
      <c r="B327" s="168" t="s">
        <v>54</v>
      </c>
      <c r="C327" s="169"/>
      <c r="D327" s="169"/>
      <c r="E327" s="169"/>
      <c r="F327" s="169"/>
      <c r="G327" s="169"/>
      <c r="H327" s="169"/>
      <c r="I327" s="169"/>
      <c r="J327" s="169"/>
      <c r="K327" s="170"/>
    </row>
    <row r="328" spans="2:11" ht="15" thickBot="1" x14ac:dyDescent="0.25">
      <c r="B328" s="150" t="s">
        <v>55</v>
      </c>
      <c r="C328" s="151"/>
      <c r="D328" s="151"/>
      <c r="E328" s="151"/>
      <c r="F328" s="151"/>
      <c r="G328" s="151"/>
      <c r="H328" s="151"/>
      <c r="I328" s="151"/>
      <c r="J328" s="151"/>
      <c r="K328" s="152"/>
    </row>
    <row r="329" spans="2:11" ht="21" thickBot="1" x14ac:dyDescent="0.25">
      <c r="B329" s="144" t="s">
        <v>56</v>
      </c>
      <c r="C329" s="145"/>
      <c r="D329" s="145"/>
      <c r="E329" s="145"/>
      <c r="F329" s="145"/>
      <c r="G329" s="145"/>
      <c r="H329" s="145"/>
      <c r="I329" s="145"/>
      <c r="J329" s="145"/>
      <c r="K329" s="146"/>
    </row>
    <row r="330" spans="2:11" ht="39" thickBot="1" x14ac:dyDescent="0.25">
      <c r="B330" s="82" t="s">
        <v>27</v>
      </c>
      <c r="C330" s="83" t="s">
        <v>28</v>
      </c>
      <c r="D330" s="84" t="s">
        <v>29</v>
      </c>
      <c r="E330" s="84" t="s">
        <v>30</v>
      </c>
      <c r="F330" s="85" t="s">
        <v>31</v>
      </c>
      <c r="G330" s="86" t="s">
        <v>32</v>
      </c>
      <c r="H330" s="87" t="s">
        <v>33</v>
      </c>
      <c r="I330" s="84" t="s">
        <v>34</v>
      </c>
      <c r="J330" s="86" t="s">
        <v>57</v>
      </c>
      <c r="K330" s="88" t="s">
        <v>36</v>
      </c>
    </row>
    <row r="331" spans="2:11" x14ac:dyDescent="0.2">
      <c r="B331" s="89">
        <v>1</v>
      </c>
      <c r="C331" s="9"/>
      <c r="D331" s="10"/>
      <c r="E331" s="11"/>
      <c r="F331" s="12"/>
      <c r="G331" s="13"/>
      <c r="H331" s="1" t="str">
        <f t="shared" ref="H331:H350" si="22">IF(F331="", "", F331*(1-G331))</f>
        <v/>
      </c>
      <c r="I331" s="24"/>
      <c r="J331" s="25"/>
      <c r="K331" s="2" t="str">
        <f>IF(I331="", "", (I331*H331)-J331)</f>
        <v/>
      </c>
    </row>
    <row r="332" spans="2:11" x14ac:dyDescent="0.2">
      <c r="B332" s="74">
        <v>2</v>
      </c>
      <c r="C332" s="14"/>
      <c r="D332" s="15"/>
      <c r="E332" s="16"/>
      <c r="F332" s="17"/>
      <c r="G332" s="18"/>
      <c r="H332" s="3" t="str">
        <f t="shared" si="22"/>
        <v/>
      </c>
      <c r="I332" s="26"/>
      <c r="J332" s="27"/>
      <c r="K332" s="4" t="str">
        <f t="shared" ref="K332:K350" si="23">IF(I332="", "", I332*H332)</f>
        <v/>
      </c>
    </row>
    <row r="333" spans="2:11" x14ac:dyDescent="0.2">
      <c r="B333" s="74">
        <v>3</v>
      </c>
      <c r="C333" s="14"/>
      <c r="D333" s="15"/>
      <c r="E333" s="16"/>
      <c r="F333" s="17"/>
      <c r="G333" s="18"/>
      <c r="H333" s="3" t="str">
        <f t="shared" si="22"/>
        <v/>
      </c>
      <c r="I333" s="26"/>
      <c r="J333" s="27"/>
      <c r="K333" s="4" t="str">
        <f t="shared" si="23"/>
        <v/>
      </c>
    </row>
    <row r="334" spans="2:11" x14ac:dyDescent="0.2">
      <c r="B334" s="74">
        <v>4</v>
      </c>
      <c r="C334" s="14"/>
      <c r="D334" s="15"/>
      <c r="E334" s="16"/>
      <c r="F334" s="17"/>
      <c r="G334" s="18"/>
      <c r="H334" s="3" t="str">
        <f t="shared" si="22"/>
        <v/>
      </c>
      <c r="I334" s="28"/>
      <c r="J334" s="27"/>
      <c r="K334" s="4" t="str">
        <f t="shared" si="23"/>
        <v/>
      </c>
    </row>
    <row r="335" spans="2:11" x14ac:dyDescent="0.2">
      <c r="B335" s="74">
        <v>5</v>
      </c>
      <c r="C335" s="14"/>
      <c r="D335" s="15"/>
      <c r="E335" s="16"/>
      <c r="F335" s="17"/>
      <c r="G335" s="18"/>
      <c r="H335" s="3" t="str">
        <f t="shared" si="22"/>
        <v/>
      </c>
      <c r="I335" s="26"/>
      <c r="J335" s="27"/>
      <c r="K335" s="4" t="str">
        <f t="shared" si="23"/>
        <v/>
      </c>
    </row>
    <row r="336" spans="2:11" x14ac:dyDescent="0.2">
      <c r="B336" s="74">
        <v>6</v>
      </c>
      <c r="C336" s="14"/>
      <c r="D336" s="15"/>
      <c r="E336" s="16"/>
      <c r="F336" s="17"/>
      <c r="G336" s="18"/>
      <c r="H336" s="3" t="str">
        <f t="shared" si="22"/>
        <v/>
      </c>
      <c r="I336" s="26"/>
      <c r="J336" s="27"/>
      <c r="K336" s="4" t="str">
        <f t="shared" si="23"/>
        <v/>
      </c>
    </row>
    <row r="337" spans="2:11" x14ac:dyDescent="0.2">
      <c r="B337" s="74">
        <v>7</v>
      </c>
      <c r="C337" s="14"/>
      <c r="D337" s="15"/>
      <c r="E337" s="16"/>
      <c r="F337" s="17"/>
      <c r="G337" s="18"/>
      <c r="H337" s="3" t="str">
        <f t="shared" si="22"/>
        <v/>
      </c>
      <c r="I337" s="28"/>
      <c r="J337" s="27"/>
      <c r="K337" s="4" t="str">
        <f t="shared" si="23"/>
        <v/>
      </c>
    </row>
    <row r="338" spans="2:11" x14ac:dyDescent="0.2">
      <c r="B338" s="74">
        <v>8</v>
      </c>
      <c r="C338" s="14"/>
      <c r="D338" s="15"/>
      <c r="E338" s="16"/>
      <c r="F338" s="17"/>
      <c r="G338" s="18"/>
      <c r="H338" s="3" t="str">
        <f t="shared" si="22"/>
        <v/>
      </c>
      <c r="I338" s="26"/>
      <c r="J338" s="27"/>
      <c r="K338" s="4" t="str">
        <f t="shared" si="23"/>
        <v/>
      </c>
    </row>
    <row r="339" spans="2:11" x14ac:dyDescent="0.2">
      <c r="B339" s="74">
        <v>9</v>
      </c>
      <c r="C339" s="14"/>
      <c r="D339" s="15"/>
      <c r="E339" s="16"/>
      <c r="F339" s="17"/>
      <c r="G339" s="18"/>
      <c r="H339" s="3" t="str">
        <f t="shared" si="22"/>
        <v/>
      </c>
      <c r="I339" s="26"/>
      <c r="J339" s="27"/>
      <c r="K339" s="4" t="str">
        <f t="shared" si="23"/>
        <v/>
      </c>
    </row>
    <row r="340" spans="2:11" x14ac:dyDescent="0.2">
      <c r="B340" s="74">
        <v>10</v>
      </c>
      <c r="C340" s="14"/>
      <c r="D340" s="15"/>
      <c r="E340" s="16"/>
      <c r="F340" s="17"/>
      <c r="G340" s="18"/>
      <c r="H340" s="3" t="str">
        <f t="shared" si="22"/>
        <v/>
      </c>
      <c r="I340" s="28"/>
      <c r="J340" s="27"/>
      <c r="K340" s="4" t="str">
        <f t="shared" si="23"/>
        <v/>
      </c>
    </row>
    <row r="341" spans="2:11" x14ac:dyDescent="0.2">
      <c r="B341" s="74">
        <v>11</v>
      </c>
      <c r="C341" s="14"/>
      <c r="D341" s="15"/>
      <c r="E341" s="16"/>
      <c r="F341" s="17"/>
      <c r="G341" s="18"/>
      <c r="H341" s="3" t="str">
        <f t="shared" si="22"/>
        <v/>
      </c>
      <c r="I341" s="26"/>
      <c r="J341" s="27"/>
      <c r="K341" s="4" t="str">
        <f t="shared" si="23"/>
        <v/>
      </c>
    </row>
    <row r="342" spans="2:11" x14ac:dyDescent="0.2">
      <c r="B342" s="74">
        <v>12</v>
      </c>
      <c r="C342" s="14"/>
      <c r="D342" s="15"/>
      <c r="E342" s="16"/>
      <c r="F342" s="17"/>
      <c r="G342" s="18"/>
      <c r="H342" s="3" t="str">
        <f t="shared" si="22"/>
        <v/>
      </c>
      <c r="I342" s="26"/>
      <c r="J342" s="27"/>
      <c r="K342" s="4" t="str">
        <f t="shared" si="23"/>
        <v/>
      </c>
    </row>
    <row r="343" spans="2:11" x14ac:dyDescent="0.2">
      <c r="B343" s="74">
        <v>13</v>
      </c>
      <c r="C343" s="14"/>
      <c r="D343" s="15"/>
      <c r="E343" s="16"/>
      <c r="F343" s="17"/>
      <c r="G343" s="18"/>
      <c r="H343" s="3" t="str">
        <f t="shared" si="22"/>
        <v/>
      </c>
      <c r="I343" s="28"/>
      <c r="J343" s="27"/>
      <c r="K343" s="4" t="str">
        <f t="shared" si="23"/>
        <v/>
      </c>
    </row>
    <row r="344" spans="2:11" x14ac:dyDescent="0.2">
      <c r="B344" s="74">
        <v>14</v>
      </c>
      <c r="C344" s="14"/>
      <c r="D344" s="15"/>
      <c r="E344" s="16"/>
      <c r="F344" s="17"/>
      <c r="G344" s="18"/>
      <c r="H344" s="3" t="str">
        <f t="shared" si="22"/>
        <v/>
      </c>
      <c r="I344" s="26"/>
      <c r="J344" s="27"/>
      <c r="K344" s="4" t="str">
        <f t="shared" si="23"/>
        <v/>
      </c>
    </row>
    <row r="345" spans="2:11" x14ac:dyDescent="0.2">
      <c r="B345" s="74">
        <v>15</v>
      </c>
      <c r="C345" s="14"/>
      <c r="D345" s="15"/>
      <c r="E345" s="16"/>
      <c r="F345" s="17"/>
      <c r="G345" s="18"/>
      <c r="H345" s="3" t="str">
        <f t="shared" si="22"/>
        <v/>
      </c>
      <c r="I345" s="26"/>
      <c r="J345" s="27"/>
      <c r="K345" s="4" t="str">
        <f t="shared" si="23"/>
        <v/>
      </c>
    </row>
    <row r="346" spans="2:11" x14ac:dyDescent="0.2">
      <c r="B346" s="74">
        <v>16</v>
      </c>
      <c r="C346" s="14"/>
      <c r="D346" s="15"/>
      <c r="E346" s="16"/>
      <c r="F346" s="17"/>
      <c r="G346" s="18"/>
      <c r="H346" s="3" t="str">
        <f t="shared" si="22"/>
        <v/>
      </c>
      <c r="I346" s="28"/>
      <c r="J346" s="27"/>
      <c r="K346" s="4" t="str">
        <f t="shared" si="23"/>
        <v/>
      </c>
    </row>
    <row r="347" spans="2:11" x14ac:dyDescent="0.2">
      <c r="B347" s="74">
        <v>17</v>
      </c>
      <c r="C347" s="14"/>
      <c r="D347" s="15"/>
      <c r="E347" s="16"/>
      <c r="F347" s="17"/>
      <c r="G347" s="18"/>
      <c r="H347" s="3" t="str">
        <f t="shared" si="22"/>
        <v/>
      </c>
      <c r="I347" s="26"/>
      <c r="J347" s="27"/>
      <c r="K347" s="4" t="str">
        <f t="shared" si="23"/>
        <v/>
      </c>
    </row>
    <row r="348" spans="2:11" x14ac:dyDescent="0.2">
      <c r="B348" s="74">
        <v>18</v>
      </c>
      <c r="C348" s="14"/>
      <c r="D348" s="15"/>
      <c r="E348" s="16"/>
      <c r="F348" s="17"/>
      <c r="G348" s="18"/>
      <c r="H348" s="3" t="str">
        <f t="shared" si="22"/>
        <v/>
      </c>
      <c r="I348" s="26"/>
      <c r="J348" s="27"/>
      <c r="K348" s="4" t="str">
        <f t="shared" si="23"/>
        <v/>
      </c>
    </row>
    <row r="349" spans="2:11" x14ac:dyDescent="0.2">
      <c r="B349" s="74">
        <v>19</v>
      </c>
      <c r="C349" s="14"/>
      <c r="D349" s="15"/>
      <c r="E349" s="16"/>
      <c r="F349" s="17"/>
      <c r="G349" s="18"/>
      <c r="H349" s="3" t="str">
        <f t="shared" si="22"/>
        <v/>
      </c>
      <c r="I349" s="26"/>
      <c r="J349" s="27"/>
      <c r="K349" s="4" t="str">
        <f t="shared" si="23"/>
        <v/>
      </c>
    </row>
    <row r="350" spans="2:11" ht="15" thickBot="1" x14ac:dyDescent="0.25">
      <c r="B350" s="76">
        <v>20</v>
      </c>
      <c r="C350" s="19"/>
      <c r="D350" s="20"/>
      <c r="E350" s="21"/>
      <c r="F350" s="22"/>
      <c r="G350" s="23"/>
      <c r="H350" s="5" t="str">
        <f t="shared" si="22"/>
        <v/>
      </c>
      <c r="I350" s="30"/>
      <c r="J350" s="31"/>
      <c r="K350" s="6" t="str">
        <f t="shared" si="23"/>
        <v/>
      </c>
    </row>
    <row r="351" spans="2:11" ht="15" x14ac:dyDescent="0.2">
      <c r="D351" s="77"/>
      <c r="F351" s="77"/>
      <c r="G351" s="160" t="s">
        <v>58</v>
      </c>
      <c r="H351" s="160"/>
      <c r="I351" s="160"/>
      <c r="J351" s="161"/>
      <c r="K351" s="32"/>
    </row>
    <row r="352" spans="2:11" ht="15" x14ac:dyDescent="0.25">
      <c r="D352" s="77"/>
      <c r="F352" s="77"/>
      <c r="G352" s="162" t="s">
        <v>59</v>
      </c>
      <c r="H352" s="162"/>
      <c r="I352" s="162"/>
      <c r="J352" s="163"/>
      <c r="K352" s="33"/>
    </row>
    <row r="353" spans="2:11" ht="15.75" thickBot="1" x14ac:dyDescent="0.25">
      <c r="D353" s="77"/>
      <c r="F353" s="77"/>
      <c r="G353" s="164" t="s">
        <v>60</v>
      </c>
      <c r="H353" s="164"/>
      <c r="I353" s="164"/>
      <c r="J353" s="165"/>
      <c r="K353" s="7">
        <f>SUM(K331:K350, K351)-K352</f>
        <v>0</v>
      </c>
    </row>
    <row r="354" spans="2:11" ht="15" thickBot="1" x14ac:dyDescent="0.25"/>
    <row r="355" spans="2:11" ht="21" thickBot="1" x14ac:dyDescent="0.25">
      <c r="B355" s="144" t="s">
        <v>49</v>
      </c>
      <c r="C355" s="145"/>
      <c r="D355" s="145"/>
      <c r="E355" s="145"/>
      <c r="F355" s="145"/>
      <c r="G355" s="145"/>
      <c r="H355" s="145"/>
      <c r="I355" s="145"/>
      <c r="J355" s="145"/>
      <c r="K355" s="146"/>
    </row>
    <row r="356" spans="2:11" ht="15" x14ac:dyDescent="0.25">
      <c r="B356" s="147" t="s">
        <v>50</v>
      </c>
      <c r="C356" s="148"/>
      <c r="D356" s="148"/>
      <c r="E356" s="148" t="s">
        <v>51</v>
      </c>
      <c r="F356" s="148"/>
      <c r="G356" s="148"/>
      <c r="H356" s="148"/>
      <c r="I356" s="148"/>
      <c r="J356" s="148"/>
      <c r="K356" s="149"/>
    </row>
    <row r="357" spans="2:11" ht="15.75" thickBot="1" x14ac:dyDescent="0.25">
      <c r="B357" s="153" t="s">
        <v>81</v>
      </c>
      <c r="C357" s="154"/>
      <c r="D357" s="155"/>
      <c r="E357" s="155" t="s">
        <v>82</v>
      </c>
      <c r="F357" s="155"/>
      <c r="G357" s="155"/>
      <c r="H357" s="155"/>
      <c r="I357" s="155"/>
      <c r="J357" s="155"/>
      <c r="K357" s="156"/>
    </row>
    <row r="358" spans="2:11" ht="15.75" thickBot="1" x14ac:dyDescent="0.25">
      <c r="B358" s="168" t="s">
        <v>54</v>
      </c>
      <c r="C358" s="169"/>
      <c r="D358" s="169"/>
      <c r="E358" s="169"/>
      <c r="F358" s="169"/>
      <c r="G358" s="169"/>
      <c r="H358" s="169"/>
      <c r="I358" s="169"/>
      <c r="J358" s="169"/>
      <c r="K358" s="170"/>
    </row>
    <row r="359" spans="2:11" ht="15" thickBot="1" x14ac:dyDescent="0.25">
      <c r="B359" s="150" t="s">
        <v>55</v>
      </c>
      <c r="C359" s="151"/>
      <c r="D359" s="151"/>
      <c r="E359" s="151"/>
      <c r="F359" s="151"/>
      <c r="G359" s="151"/>
      <c r="H359" s="151"/>
      <c r="I359" s="151"/>
      <c r="J359" s="151"/>
      <c r="K359" s="152"/>
    </row>
    <row r="360" spans="2:11" ht="21" thickBot="1" x14ac:dyDescent="0.25">
      <c r="B360" s="144" t="s">
        <v>56</v>
      </c>
      <c r="C360" s="145"/>
      <c r="D360" s="145"/>
      <c r="E360" s="145"/>
      <c r="F360" s="145"/>
      <c r="G360" s="145"/>
      <c r="H360" s="145"/>
      <c r="I360" s="145"/>
      <c r="J360" s="145"/>
      <c r="K360" s="146"/>
    </row>
    <row r="361" spans="2:11" ht="39" thickBot="1" x14ac:dyDescent="0.25">
      <c r="B361" s="82" t="s">
        <v>27</v>
      </c>
      <c r="C361" s="83" t="s">
        <v>28</v>
      </c>
      <c r="D361" s="84" t="s">
        <v>29</v>
      </c>
      <c r="E361" s="84" t="s">
        <v>30</v>
      </c>
      <c r="F361" s="85" t="s">
        <v>31</v>
      </c>
      <c r="G361" s="86" t="s">
        <v>32</v>
      </c>
      <c r="H361" s="87" t="s">
        <v>33</v>
      </c>
      <c r="I361" s="84" t="s">
        <v>34</v>
      </c>
      <c r="J361" s="86" t="s">
        <v>57</v>
      </c>
      <c r="K361" s="88" t="s">
        <v>36</v>
      </c>
    </row>
    <row r="362" spans="2:11" x14ac:dyDescent="0.2">
      <c r="B362" s="89">
        <v>1</v>
      </c>
      <c r="C362" s="9"/>
      <c r="D362" s="10"/>
      <c r="E362" s="11"/>
      <c r="F362" s="12"/>
      <c r="G362" s="13"/>
      <c r="H362" s="1" t="str">
        <f t="shared" ref="H362:H381" si="24">IF(F362="", "", F362*(1-G362))</f>
        <v/>
      </c>
      <c r="I362" s="24"/>
      <c r="J362" s="25"/>
      <c r="K362" s="2" t="str">
        <f>IF(I362="", "", (I362*H362)-J362)</f>
        <v/>
      </c>
    </row>
    <row r="363" spans="2:11" x14ac:dyDescent="0.2">
      <c r="B363" s="74">
        <v>2</v>
      </c>
      <c r="C363" s="14"/>
      <c r="D363" s="15"/>
      <c r="E363" s="16"/>
      <c r="F363" s="17"/>
      <c r="G363" s="18"/>
      <c r="H363" s="3" t="str">
        <f t="shared" si="24"/>
        <v/>
      </c>
      <c r="I363" s="26"/>
      <c r="J363" s="27"/>
      <c r="K363" s="4" t="str">
        <f t="shared" ref="K363:K381" si="25">IF(I363="", "", I363*H363)</f>
        <v/>
      </c>
    </row>
    <row r="364" spans="2:11" x14ac:dyDescent="0.2">
      <c r="B364" s="74">
        <v>3</v>
      </c>
      <c r="C364" s="14"/>
      <c r="D364" s="15"/>
      <c r="E364" s="16"/>
      <c r="F364" s="17"/>
      <c r="G364" s="18"/>
      <c r="H364" s="3" t="str">
        <f t="shared" si="24"/>
        <v/>
      </c>
      <c r="I364" s="26"/>
      <c r="J364" s="27"/>
      <c r="K364" s="4" t="str">
        <f t="shared" si="25"/>
        <v/>
      </c>
    </row>
    <row r="365" spans="2:11" x14ac:dyDescent="0.2">
      <c r="B365" s="74">
        <v>4</v>
      </c>
      <c r="C365" s="14"/>
      <c r="D365" s="15"/>
      <c r="E365" s="16"/>
      <c r="F365" s="17"/>
      <c r="G365" s="18"/>
      <c r="H365" s="3" t="str">
        <f t="shared" si="24"/>
        <v/>
      </c>
      <c r="I365" s="28"/>
      <c r="J365" s="27"/>
      <c r="K365" s="4" t="str">
        <f t="shared" si="25"/>
        <v/>
      </c>
    </row>
    <row r="366" spans="2:11" x14ac:dyDescent="0.2">
      <c r="B366" s="74">
        <v>5</v>
      </c>
      <c r="C366" s="14"/>
      <c r="D366" s="15"/>
      <c r="E366" s="16"/>
      <c r="F366" s="17"/>
      <c r="G366" s="18"/>
      <c r="H366" s="3" t="str">
        <f t="shared" si="24"/>
        <v/>
      </c>
      <c r="I366" s="26"/>
      <c r="J366" s="27"/>
      <c r="K366" s="4" t="str">
        <f t="shared" si="25"/>
        <v/>
      </c>
    </row>
    <row r="367" spans="2:11" x14ac:dyDescent="0.2">
      <c r="B367" s="74">
        <v>6</v>
      </c>
      <c r="C367" s="14"/>
      <c r="D367" s="15"/>
      <c r="E367" s="16"/>
      <c r="F367" s="17"/>
      <c r="G367" s="18"/>
      <c r="H367" s="3" t="str">
        <f t="shared" si="24"/>
        <v/>
      </c>
      <c r="I367" s="26"/>
      <c r="J367" s="27"/>
      <c r="K367" s="4" t="str">
        <f t="shared" si="25"/>
        <v/>
      </c>
    </row>
    <row r="368" spans="2:11" x14ac:dyDescent="0.2">
      <c r="B368" s="74">
        <v>7</v>
      </c>
      <c r="C368" s="14"/>
      <c r="D368" s="15"/>
      <c r="E368" s="16"/>
      <c r="F368" s="17"/>
      <c r="G368" s="18"/>
      <c r="H368" s="3" t="str">
        <f t="shared" si="24"/>
        <v/>
      </c>
      <c r="I368" s="28"/>
      <c r="J368" s="27"/>
      <c r="K368" s="4" t="str">
        <f t="shared" si="25"/>
        <v/>
      </c>
    </row>
    <row r="369" spans="2:11" x14ac:dyDescent="0.2">
      <c r="B369" s="74">
        <v>8</v>
      </c>
      <c r="C369" s="14"/>
      <c r="D369" s="15"/>
      <c r="E369" s="16"/>
      <c r="F369" s="17"/>
      <c r="G369" s="18"/>
      <c r="H369" s="3" t="str">
        <f t="shared" si="24"/>
        <v/>
      </c>
      <c r="I369" s="26"/>
      <c r="J369" s="27"/>
      <c r="K369" s="4" t="str">
        <f t="shared" si="25"/>
        <v/>
      </c>
    </row>
    <row r="370" spans="2:11" x14ac:dyDescent="0.2">
      <c r="B370" s="74">
        <v>9</v>
      </c>
      <c r="C370" s="14"/>
      <c r="D370" s="15"/>
      <c r="E370" s="16"/>
      <c r="F370" s="17"/>
      <c r="G370" s="18"/>
      <c r="H370" s="3" t="str">
        <f t="shared" si="24"/>
        <v/>
      </c>
      <c r="I370" s="26"/>
      <c r="J370" s="27"/>
      <c r="K370" s="4" t="str">
        <f t="shared" si="25"/>
        <v/>
      </c>
    </row>
    <row r="371" spans="2:11" x14ac:dyDescent="0.2">
      <c r="B371" s="74">
        <v>10</v>
      </c>
      <c r="C371" s="14"/>
      <c r="D371" s="15"/>
      <c r="E371" s="16"/>
      <c r="F371" s="17"/>
      <c r="G371" s="18"/>
      <c r="H371" s="3" t="str">
        <f t="shared" si="24"/>
        <v/>
      </c>
      <c r="I371" s="28"/>
      <c r="J371" s="27"/>
      <c r="K371" s="4" t="str">
        <f t="shared" si="25"/>
        <v/>
      </c>
    </row>
    <row r="372" spans="2:11" x14ac:dyDescent="0.2">
      <c r="B372" s="74">
        <v>11</v>
      </c>
      <c r="C372" s="14"/>
      <c r="D372" s="15"/>
      <c r="E372" s="16"/>
      <c r="F372" s="17"/>
      <c r="G372" s="18"/>
      <c r="H372" s="3" t="str">
        <f t="shared" si="24"/>
        <v/>
      </c>
      <c r="I372" s="26"/>
      <c r="J372" s="27"/>
      <c r="K372" s="4" t="str">
        <f t="shared" si="25"/>
        <v/>
      </c>
    </row>
    <row r="373" spans="2:11" x14ac:dyDescent="0.2">
      <c r="B373" s="74">
        <v>12</v>
      </c>
      <c r="C373" s="14"/>
      <c r="D373" s="15"/>
      <c r="E373" s="16"/>
      <c r="F373" s="17"/>
      <c r="G373" s="18"/>
      <c r="H373" s="3" t="str">
        <f t="shared" si="24"/>
        <v/>
      </c>
      <c r="I373" s="26"/>
      <c r="J373" s="27"/>
      <c r="K373" s="4" t="str">
        <f t="shared" si="25"/>
        <v/>
      </c>
    </row>
    <row r="374" spans="2:11" x14ac:dyDescent="0.2">
      <c r="B374" s="74">
        <v>13</v>
      </c>
      <c r="C374" s="14"/>
      <c r="D374" s="15"/>
      <c r="E374" s="16"/>
      <c r="F374" s="17"/>
      <c r="G374" s="18"/>
      <c r="H374" s="3" t="str">
        <f t="shared" si="24"/>
        <v/>
      </c>
      <c r="I374" s="28"/>
      <c r="J374" s="27"/>
      <c r="K374" s="4" t="str">
        <f t="shared" si="25"/>
        <v/>
      </c>
    </row>
    <row r="375" spans="2:11" x14ac:dyDescent="0.2">
      <c r="B375" s="74">
        <v>14</v>
      </c>
      <c r="C375" s="14"/>
      <c r="D375" s="15"/>
      <c r="E375" s="16"/>
      <c r="F375" s="17"/>
      <c r="G375" s="18"/>
      <c r="H375" s="3" t="str">
        <f t="shared" si="24"/>
        <v/>
      </c>
      <c r="I375" s="26"/>
      <c r="J375" s="27"/>
      <c r="K375" s="4" t="str">
        <f t="shared" si="25"/>
        <v/>
      </c>
    </row>
    <row r="376" spans="2:11" x14ac:dyDescent="0.2">
      <c r="B376" s="74">
        <v>15</v>
      </c>
      <c r="C376" s="14"/>
      <c r="D376" s="15"/>
      <c r="E376" s="16"/>
      <c r="F376" s="17"/>
      <c r="G376" s="18"/>
      <c r="H376" s="3" t="str">
        <f t="shared" si="24"/>
        <v/>
      </c>
      <c r="I376" s="26"/>
      <c r="J376" s="27"/>
      <c r="K376" s="4" t="str">
        <f t="shared" si="25"/>
        <v/>
      </c>
    </row>
    <row r="377" spans="2:11" x14ac:dyDescent="0.2">
      <c r="B377" s="74">
        <v>16</v>
      </c>
      <c r="C377" s="14"/>
      <c r="D377" s="15"/>
      <c r="E377" s="16"/>
      <c r="F377" s="17"/>
      <c r="G377" s="18"/>
      <c r="H377" s="3" t="str">
        <f t="shared" si="24"/>
        <v/>
      </c>
      <c r="I377" s="28"/>
      <c r="J377" s="27"/>
      <c r="K377" s="4" t="str">
        <f t="shared" si="25"/>
        <v/>
      </c>
    </row>
    <row r="378" spans="2:11" x14ac:dyDescent="0.2">
      <c r="B378" s="74">
        <v>17</v>
      </c>
      <c r="C378" s="14"/>
      <c r="D378" s="15"/>
      <c r="E378" s="16"/>
      <c r="F378" s="17"/>
      <c r="G378" s="18"/>
      <c r="H378" s="3" t="str">
        <f t="shared" si="24"/>
        <v/>
      </c>
      <c r="I378" s="26"/>
      <c r="J378" s="27"/>
      <c r="K378" s="4" t="str">
        <f t="shared" si="25"/>
        <v/>
      </c>
    </row>
    <row r="379" spans="2:11" x14ac:dyDescent="0.2">
      <c r="B379" s="74">
        <v>18</v>
      </c>
      <c r="C379" s="14"/>
      <c r="D379" s="15"/>
      <c r="E379" s="16"/>
      <c r="F379" s="17"/>
      <c r="G379" s="18"/>
      <c r="H379" s="3" t="str">
        <f t="shared" si="24"/>
        <v/>
      </c>
      <c r="I379" s="26"/>
      <c r="J379" s="27"/>
      <c r="K379" s="4" t="str">
        <f t="shared" si="25"/>
        <v/>
      </c>
    </row>
    <row r="380" spans="2:11" x14ac:dyDescent="0.2">
      <c r="B380" s="74">
        <v>19</v>
      </c>
      <c r="C380" s="14"/>
      <c r="D380" s="15"/>
      <c r="E380" s="16"/>
      <c r="F380" s="17"/>
      <c r="G380" s="18"/>
      <c r="H380" s="3" t="str">
        <f t="shared" si="24"/>
        <v/>
      </c>
      <c r="I380" s="26"/>
      <c r="J380" s="27"/>
      <c r="K380" s="4" t="str">
        <f t="shared" si="25"/>
        <v/>
      </c>
    </row>
    <row r="381" spans="2:11" ht="15" thickBot="1" x14ac:dyDescent="0.25">
      <c r="B381" s="76">
        <v>20</v>
      </c>
      <c r="C381" s="19"/>
      <c r="D381" s="20"/>
      <c r="E381" s="21"/>
      <c r="F381" s="22"/>
      <c r="G381" s="23"/>
      <c r="H381" s="5" t="str">
        <f t="shared" si="24"/>
        <v/>
      </c>
      <c r="I381" s="30"/>
      <c r="J381" s="31"/>
      <c r="K381" s="6" t="str">
        <f t="shared" si="25"/>
        <v/>
      </c>
    </row>
    <row r="382" spans="2:11" ht="15" x14ac:dyDescent="0.2">
      <c r="D382" s="77"/>
      <c r="F382" s="77"/>
      <c r="G382" s="160" t="s">
        <v>58</v>
      </c>
      <c r="H382" s="160"/>
      <c r="I382" s="160"/>
      <c r="J382" s="161"/>
      <c r="K382" s="32"/>
    </row>
    <row r="383" spans="2:11" ht="15" x14ac:dyDescent="0.25">
      <c r="D383" s="77"/>
      <c r="F383" s="77"/>
      <c r="G383" s="162" t="s">
        <v>59</v>
      </c>
      <c r="H383" s="162"/>
      <c r="I383" s="162"/>
      <c r="J383" s="163"/>
      <c r="K383" s="33"/>
    </row>
    <row r="384" spans="2:11" ht="15.75" thickBot="1" x14ac:dyDescent="0.25">
      <c r="D384" s="77"/>
      <c r="F384" s="77"/>
      <c r="G384" s="164" t="s">
        <v>60</v>
      </c>
      <c r="H384" s="164"/>
      <c r="I384" s="164"/>
      <c r="J384" s="165"/>
      <c r="K384" s="7">
        <f>SUM(K362:K381, K382)-K383</f>
        <v>0</v>
      </c>
    </row>
    <row r="385" spans="2:11" ht="15" thickBot="1" x14ac:dyDescent="0.25"/>
    <row r="386" spans="2:11" ht="21" thickBot="1" x14ac:dyDescent="0.25">
      <c r="B386" s="144" t="s">
        <v>49</v>
      </c>
      <c r="C386" s="145"/>
      <c r="D386" s="145"/>
      <c r="E386" s="145"/>
      <c r="F386" s="145"/>
      <c r="G386" s="145"/>
      <c r="H386" s="145"/>
      <c r="I386" s="145"/>
      <c r="J386" s="145"/>
      <c r="K386" s="146"/>
    </row>
    <row r="387" spans="2:11" ht="15" x14ac:dyDescent="0.25">
      <c r="B387" s="147" t="s">
        <v>50</v>
      </c>
      <c r="C387" s="148"/>
      <c r="D387" s="148"/>
      <c r="E387" s="148" t="s">
        <v>51</v>
      </c>
      <c r="F387" s="148"/>
      <c r="G387" s="148"/>
      <c r="H387" s="148"/>
      <c r="I387" s="148"/>
      <c r="J387" s="148"/>
      <c r="K387" s="149"/>
    </row>
    <row r="388" spans="2:11" ht="15.75" thickBot="1" x14ac:dyDescent="0.25">
      <c r="B388" s="153" t="s">
        <v>83</v>
      </c>
      <c r="C388" s="154"/>
      <c r="D388" s="155"/>
      <c r="E388" s="155" t="s">
        <v>84</v>
      </c>
      <c r="F388" s="155"/>
      <c r="G388" s="155"/>
      <c r="H388" s="155"/>
      <c r="I388" s="155"/>
      <c r="J388" s="155"/>
      <c r="K388" s="156"/>
    </row>
    <row r="389" spans="2:11" ht="15.75" thickBot="1" x14ac:dyDescent="0.25">
      <c r="B389" s="168" t="s">
        <v>54</v>
      </c>
      <c r="C389" s="169"/>
      <c r="D389" s="169"/>
      <c r="E389" s="169"/>
      <c r="F389" s="169"/>
      <c r="G389" s="169"/>
      <c r="H389" s="169"/>
      <c r="I389" s="169"/>
      <c r="J389" s="169"/>
      <c r="K389" s="170"/>
    </row>
    <row r="390" spans="2:11" ht="15" thickBot="1" x14ac:dyDescent="0.25">
      <c r="B390" s="150" t="s">
        <v>55</v>
      </c>
      <c r="C390" s="151"/>
      <c r="D390" s="151"/>
      <c r="E390" s="151"/>
      <c r="F390" s="151"/>
      <c r="G390" s="151"/>
      <c r="H390" s="151"/>
      <c r="I390" s="151"/>
      <c r="J390" s="151"/>
      <c r="K390" s="152"/>
    </row>
    <row r="391" spans="2:11" ht="21" thickBot="1" x14ac:dyDescent="0.25">
      <c r="B391" s="144" t="s">
        <v>56</v>
      </c>
      <c r="C391" s="145"/>
      <c r="D391" s="145"/>
      <c r="E391" s="145"/>
      <c r="F391" s="145"/>
      <c r="G391" s="145"/>
      <c r="H391" s="145"/>
      <c r="I391" s="145"/>
      <c r="J391" s="145"/>
      <c r="K391" s="146"/>
    </row>
    <row r="392" spans="2:11" ht="39" thickBot="1" x14ac:dyDescent="0.25">
      <c r="B392" s="82" t="s">
        <v>27</v>
      </c>
      <c r="C392" s="83" t="s">
        <v>28</v>
      </c>
      <c r="D392" s="84" t="s">
        <v>29</v>
      </c>
      <c r="E392" s="84" t="s">
        <v>30</v>
      </c>
      <c r="F392" s="85" t="s">
        <v>31</v>
      </c>
      <c r="G392" s="86" t="s">
        <v>32</v>
      </c>
      <c r="H392" s="87" t="s">
        <v>33</v>
      </c>
      <c r="I392" s="84" t="s">
        <v>34</v>
      </c>
      <c r="J392" s="86" t="s">
        <v>57</v>
      </c>
      <c r="K392" s="88" t="s">
        <v>36</v>
      </c>
    </row>
    <row r="393" spans="2:11" x14ac:dyDescent="0.2">
      <c r="B393" s="89">
        <v>1</v>
      </c>
      <c r="C393" s="9"/>
      <c r="D393" s="10"/>
      <c r="E393" s="11"/>
      <c r="F393" s="12"/>
      <c r="G393" s="13"/>
      <c r="H393" s="1" t="str">
        <f t="shared" ref="H393:H412" si="26">IF(F393="", "", F393*(1-G393))</f>
        <v/>
      </c>
      <c r="I393" s="24"/>
      <c r="J393" s="25"/>
      <c r="K393" s="2" t="str">
        <f>IF(I393="", "", (I393*H393)-J393)</f>
        <v/>
      </c>
    </row>
    <row r="394" spans="2:11" x14ac:dyDescent="0.2">
      <c r="B394" s="74">
        <v>2</v>
      </c>
      <c r="C394" s="14"/>
      <c r="D394" s="15"/>
      <c r="E394" s="16"/>
      <c r="F394" s="17"/>
      <c r="G394" s="18"/>
      <c r="H394" s="3" t="str">
        <f t="shared" si="26"/>
        <v/>
      </c>
      <c r="I394" s="26"/>
      <c r="J394" s="27"/>
      <c r="K394" s="4" t="str">
        <f t="shared" ref="K394:K412" si="27">IF(I394="", "", I394*H394)</f>
        <v/>
      </c>
    </row>
    <row r="395" spans="2:11" x14ac:dyDescent="0.2">
      <c r="B395" s="74">
        <v>3</v>
      </c>
      <c r="C395" s="14"/>
      <c r="D395" s="15"/>
      <c r="E395" s="16"/>
      <c r="F395" s="17"/>
      <c r="G395" s="18"/>
      <c r="H395" s="3" t="str">
        <f t="shared" si="26"/>
        <v/>
      </c>
      <c r="I395" s="26"/>
      <c r="J395" s="27"/>
      <c r="K395" s="4" t="str">
        <f t="shared" si="27"/>
        <v/>
      </c>
    </row>
    <row r="396" spans="2:11" x14ac:dyDescent="0.2">
      <c r="B396" s="74">
        <v>4</v>
      </c>
      <c r="C396" s="14"/>
      <c r="D396" s="15"/>
      <c r="E396" s="16"/>
      <c r="F396" s="17"/>
      <c r="G396" s="18"/>
      <c r="H396" s="3" t="str">
        <f t="shared" si="26"/>
        <v/>
      </c>
      <c r="I396" s="28"/>
      <c r="J396" s="27"/>
      <c r="K396" s="4" t="str">
        <f t="shared" si="27"/>
        <v/>
      </c>
    </row>
    <row r="397" spans="2:11" x14ac:dyDescent="0.2">
      <c r="B397" s="74">
        <v>5</v>
      </c>
      <c r="C397" s="14"/>
      <c r="D397" s="15"/>
      <c r="E397" s="16"/>
      <c r="F397" s="17"/>
      <c r="G397" s="18"/>
      <c r="H397" s="3" t="str">
        <f t="shared" si="26"/>
        <v/>
      </c>
      <c r="I397" s="26"/>
      <c r="J397" s="27"/>
      <c r="K397" s="4" t="str">
        <f t="shared" si="27"/>
        <v/>
      </c>
    </row>
    <row r="398" spans="2:11" x14ac:dyDescent="0.2">
      <c r="B398" s="74">
        <v>6</v>
      </c>
      <c r="C398" s="14"/>
      <c r="D398" s="15"/>
      <c r="E398" s="16"/>
      <c r="F398" s="17"/>
      <c r="G398" s="18"/>
      <c r="H398" s="3" t="str">
        <f t="shared" si="26"/>
        <v/>
      </c>
      <c r="I398" s="26"/>
      <c r="J398" s="27"/>
      <c r="K398" s="4" t="str">
        <f t="shared" si="27"/>
        <v/>
      </c>
    </row>
    <row r="399" spans="2:11" x14ac:dyDescent="0.2">
      <c r="B399" s="74">
        <v>7</v>
      </c>
      <c r="C399" s="14"/>
      <c r="D399" s="15"/>
      <c r="E399" s="16"/>
      <c r="F399" s="17"/>
      <c r="G399" s="18"/>
      <c r="H399" s="3" t="str">
        <f t="shared" si="26"/>
        <v/>
      </c>
      <c r="I399" s="28"/>
      <c r="J399" s="27"/>
      <c r="K399" s="4" t="str">
        <f t="shared" si="27"/>
        <v/>
      </c>
    </row>
    <row r="400" spans="2:11" x14ac:dyDescent="0.2">
      <c r="B400" s="74">
        <v>8</v>
      </c>
      <c r="C400" s="14"/>
      <c r="D400" s="15"/>
      <c r="E400" s="16"/>
      <c r="F400" s="17"/>
      <c r="G400" s="18"/>
      <c r="H400" s="3" t="str">
        <f t="shared" si="26"/>
        <v/>
      </c>
      <c r="I400" s="26"/>
      <c r="J400" s="27"/>
      <c r="K400" s="4" t="str">
        <f t="shared" si="27"/>
        <v/>
      </c>
    </row>
    <row r="401" spans="2:11" x14ac:dyDescent="0.2">
      <c r="B401" s="74">
        <v>9</v>
      </c>
      <c r="C401" s="14"/>
      <c r="D401" s="15"/>
      <c r="E401" s="16"/>
      <c r="F401" s="17"/>
      <c r="G401" s="18"/>
      <c r="H401" s="3" t="str">
        <f t="shared" si="26"/>
        <v/>
      </c>
      <c r="I401" s="26"/>
      <c r="J401" s="27"/>
      <c r="K401" s="4" t="str">
        <f t="shared" si="27"/>
        <v/>
      </c>
    </row>
    <row r="402" spans="2:11" x14ac:dyDescent="0.2">
      <c r="B402" s="74">
        <v>10</v>
      </c>
      <c r="C402" s="14"/>
      <c r="D402" s="15"/>
      <c r="E402" s="16"/>
      <c r="F402" s="17"/>
      <c r="G402" s="18"/>
      <c r="H402" s="3" t="str">
        <f t="shared" si="26"/>
        <v/>
      </c>
      <c r="I402" s="28"/>
      <c r="J402" s="27"/>
      <c r="K402" s="4" t="str">
        <f t="shared" si="27"/>
        <v/>
      </c>
    </row>
    <row r="403" spans="2:11" x14ac:dyDescent="0.2">
      <c r="B403" s="74">
        <v>11</v>
      </c>
      <c r="C403" s="14"/>
      <c r="D403" s="15"/>
      <c r="E403" s="16"/>
      <c r="F403" s="17"/>
      <c r="G403" s="18"/>
      <c r="H403" s="3" t="str">
        <f t="shared" si="26"/>
        <v/>
      </c>
      <c r="I403" s="26"/>
      <c r="J403" s="27"/>
      <c r="K403" s="4" t="str">
        <f t="shared" si="27"/>
        <v/>
      </c>
    </row>
    <row r="404" spans="2:11" x14ac:dyDescent="0.2">
      <c r="B404" s="74">
        <v>12</v>
      </c>
      <c r="C404" s="14"/>
      <c r="D404" s="15"/>
      <c r="E404" s="16"/>
      <c r="F404" s="17"/>
      <c r="G404" s="18"/>
      <c r="H404" s="3" t="str">
        <f t="shared" si="26"/>
        <v/>
      </c>
      <c r="I404" s="26"/>
      <c r="J404" s="27"/>
      <c r="K404" s="4" t="str">
        <f t="shared" si="27"/>
        <v/>
      </c>
    </row>
    <row r="405" spans="2:11" x14ac:dyDescent="0.2">
      <c r="B405" s="74">
        <v>13</v>
      </c>
      <c r="C405" s="14"/>
      <c r="D405" s="15"/>
      <c r="E405" s="16"/>
      <c r="F405" s="17"/>
      <c r="G405" s="18"/>
      <c r="H405" s="3" t="str">
        <f t="shared" si="26"/>
        <v/>
      </c>
      <c r="I405" s="28"/>
      <c r="J405" s="27"/>
      <c r="K405" s="4" t="str">
        <f t="shared" si="27"/>
        <v/>
      </c>
    </row>
    <row r="406" spans="2:11" x14ac:dyDescent="0.2">
      <c r="B406" s="74">
        <v>14</v>
      </c>
      <c r="C406" s="14"/>
      <c r="D406" s="15"/>
      <c r="E406" s="16"/>
      <c r="F406" s="17"/>
      <c r="G406" s="18"/>
      <c r="H406" s="3" t="str">
        <f t="shared" si="26"/>
        <v/>
      </c>
      <c r="I406" s="26"/>
      <c r="J406" s="27"/>
      <c r="K406" s="4" t="str">
        <f t="shared" si="27"/>
        <v/>
      </c>
    </row>
    <row r="407" spans="2:11" x14ac:dyDescent="0.2">
      <c r="B407" s="74">
        <v>15</v>
      </c>
      <c r="C407" s="14"/>
      <c r="D407" s="15"/>
      <c r="E407" s="16"/>
      <c r="F407" s="17"/>
      <c r="G407" s="18"/>
      <c r="H407" s="3" t="str">
        <f t="shared" si="26"/>
        <v/>
      </c>
      <c r="I407" s="26"/>
      <c r="J407" s="27"/>
      <c r="K407" s="4" t="str">
        <f t="shared" si="27"/>
        <v/>
      </c>
    </row>
    <row r="408" spans="2:11" x14ac:dyDescent="0.2">
      <c r="B408" s="74">
        <v>16</v>
      </c>
      <c r="C408" s="14"/>
      <c r="D408" s="15"/>
      <c r="E408" s="16"/>
      <c r="F408" s="17"/>
      <c r="G408" s="18"/>
      <c r="H408" s="3" t="str">
        <f t="shared" si="26"/>
        <v/>
      </c>
      <c r="I408" s="28"/>
      <c r="J408" s="27"/>
      <c r="K408" s="4" t="str">
        <f t="shared" si="27"/>
        <v/>
      </c>
    </row>
    <row r="409" spans="2:11" x14ac:dyDescent="0.2">
      <c r="B409" s="74">
        <v>17</v>
      </c>
      <c r="C409" s="14"/>
      <c r="D409" s="15"/>
      <c r="E409" s="16"/>
      <c r="F409" s="17"/>
      <c r="G409" s="18"/>
      <c r="H409" s="3" t="str">
        <f t="shared" si="26"/>
        <v/>
      </c>
      <c r="I409" s="26"/>
      <c r="J409" s="27"/>
      <c r="K409" s="4" t="str">
        <f t="shared" si="27"/>
        <v/>
      </c>
    </row>
    <row r="410" spans="2:11" x14ac:dyDescent="0.2">
      <c r="B410" s="74">
        <v>18</v>
      </c>
      <c r="C410" s="14"/>
      <c r="D410" s="15"/>
      <c r="E410" s="16"/>
      <c r="F410" s="17"/>
      <c r="G410" s="18"/>
      <c r="H410" s="3" t="str">
        <f t="shared" si="26"/>
        <v/>
      </c>
      <c r="I410" s="26"/>
      <c r="J410" s="27"/>
      <c r="K410" s="4" t="str">
        <f t="shared" si="27"/>
        <v/>
      </c>
    </row>
    <row r="411" spans="2:11" x14ac:dyDescent="0.2">
      <c r="B411" s="74">
        <v>19</v>
      </c>
      <c r="C411" s="14"/>
      <c r="D411" s="15"/>
      <c r="E411" s="16"/>
      <c r="F411" s="17"/>
      <c r="G411" s="18"/>
      <c r="H411" s="3" t="str">
        <f t="shared" si="26"/>
        <v/>
      </c>
      <c r="I411" s="26"/>
      <c r="J411" s="27"/>
      <c r="K411" s="4" t="str">
        <f t="shared" si="27"/>
        <v/>
      </c>
    </row>
    <row r="412" spans="2:11" ht="15" thickBot="1" x14ac:dyDescent="0.25">
      <c r="B412" s="76">
        <v>20</v>
      </c>
      <c r="C412" s="19"/>
      <c r="D412" s="20"/>
      <c r="E412" s="21"/>
      <c r="F412" s="22"/>
      <c r="G412" s="23"/>
      <c r="H412" s="5" t="str">
        <f t="shared" si="26"/>
        <v/>
      </c>
      <c r="I412" s="30"/>
      <c r="J412" s="31"/>
      <c r="K412" s="6" t="str">
        <f t="shared" si="27"/>
        <v/>
      </c>
    </row>
    <row r="413" spans="2:11" ht="15" x14ac:dyDescent="0.2">
      <c r="D413" s="77"/>
      <c r="F413" s="77"/>
      <c r="G413" s="160" t="s">
        <v>58</v>
      </c>
      <c r="H413" s="160"/>
      <c r="I413" s="160"/>
      <c r="J413" s="161"/>
      <c r="K413" s="32"/>
    </row>
    <row r="414" spans="2:11" ht="15" x14ac:dyDescent="0.25">
      <c r="D414" s="77"/>
      <c r="F414" s="77"/>
      <c r="G414" s="162" t="s">
        <v>59</v>
      </c>
      <c r="H414" s="162"/>
      <c r="I414" s="162"/>
      <c r="J414" s="163"/>
      <c r="K414" s="33"/>
    </row>
    <row r="415" spans="2:11" ht="15.75" thickBot="1" x14ac:dyDescent="0.25">
      <c r="D415" s="77"/>
      <c r="F415" s="77"/>
      <c r="G415" s="164" t="s">
        <v>60</v>
      </c>
      <c r="H415" s="164"/>
      <c r="I415" s="164"/>
      <c r="J415" s="165"/>
      <c r="K415" s="7">
        <f>SUM(K393:K412, K413)-K414</f>
        <v>0</v>
      </c>
    </row>
    <row r="416" spans="2:11" ht="15" thickBot="1" x14ac:dyDescent="0.25"/>
    <row r="417" spans="2:11" ht="21" thickBot="1" x14ac:dyDescent="0.25">
      <c r="B417" s="144" t="s">
        <v>49</v>
      </c>
      <c r="C417" s="145"/>
      <c r="D417" s="145"/>
      <c r="E417" s="145"/>
      <c r="F417" s="145"/>
      <c r="G417" s="145"/>
      <c r="H417" s="145"/>
      <c r="I417" s="145"/>
      <c r="J417" s="145"/>
      <c r="K417" s="146"/>
    </row>
    <row r="418" spans="2:11" ht="15" x14ac:dyDescent="0.25">
      <c r="B418" s="147" t="s">
        <v>50</v>
      </c>
      <c r="C418" s="148"/>
      <c r="D418" s="148"/>
      <c r="E418" s="148" t="s">
        <v>51</v>
      </c>
      <c r="F418" s="148"/>
      <c r="G418" s="148"/>
      <c r="H418" s="148"/>
      <c r="I418" s="148"/>
      <c r="J418" s="148"/>
      <c r="K418" s="149"/>
    </row>
    <row r="419" spans="2:11" ht="15.75" thickBot="1" x14ac:dyDescent="0.25">
      <c r="B419" s="153" t="s">
        <v>85</v>
      </c>
      <c r="C419" s="154"/>
      <c r="D419" s="155"/>
      <c r="E419" s="155" t="s">
        <v>86</v>
      </c>
      <c r="F419" s="155"/>
      <c r="G419" s="155"/>
      <c r="H419" s="155"/>
      <c r="I419" s="155"/>
      <c r="J419" s="155"/>
      <c r="K419" s="156"/>
    </row>
    <row r="420" spans="2:11" ht="15.75" thickBot="1" x14ac:dyDescent="0.25">
      <c r="B420" s="168" t="s">
        <v>54</v>
      </c>
      <c r="C420" s="169"/>
      <c r="D420" s="169"/>
      <c r="E420" s="169"/>
      <c r="F420" s="169"/>
      <c r="G420" s="169"/>
      <c r="H420" s="169"/>
      <c r="I420" s="169"/>
      <c r="J420" s="169"/>
      <c r="K420" s="170"/>
    </row>
    <row r="421" spans="2:11" ht="15" thickBot="1" x14ac:dyDescent="0.25">
      <c r="B421" s="150" t="s">
        <v>55</v>
      </c>
      <c r="C421" s="151"/>
      <c r="D421" s="151"/>
      <c r="E421" s="151"/>
      <c r="F421" s="151"/>
      <c r="G421" s="151"/>
      <c r="H421" s="151"/>
      <c r="I421" s="151"/>
      <c r="J421" s="151"/>
      <c r="K421" s="152"/>
    </row>
    <row r="422" spans="2:11" ht="21" thickBot="1" x14ac:dyDescent="0.25">
      <c r="B422" s="144" t="s">
        <v>56</v>
      </c>
      <c r="C422" s="145"/>
      <c r="D422" s="145"/>
      <c r="E422" s="145"/>
      <c r="F422" s="145"/>
      <c r="G422" s="145"/>
      <c r="H422" s="145"/>
      <c r="I422" s="145"/>
      <c r="J422" s="145"/>
      <c r="K422" s="146"/>
    </row>
    <row r="423" spans="2:11" ht="39" thickBot="1" x14ac:dyDescent="0.25">
      <c r="B423" s="82" t="s">
        <v>27</v>
      </c>
      <c r="C423" s="83" t="s">
        <v>28</v>
      </c>
      <c r="D423" s="84" t="s">
        <v>29</v>
      </c>
      <c r="E423" s="84" t="s">
        <v>30</v>
      </c>
      <c r="F423" s="85" t="s">
        <v>31</v>
      </c>
      <c r="G423" s="86" t="s">
        <v>32</v>
      </c>
      <c r="H423" s="87" t="s">
        <v>33</v>
      </c>
      <c r="I423" s="84" t="s">
        <v>34</v>
      </c>
      <c r="J423" s="86" t="s">
        <v>57</v>
      </c>
      <c r="K423" s="88" t="s">
        <v>36</v>
      </c>
    </row>
    <row r="424" spans="2:11" x14ac:dyDescent="0.2">
      <c r="B424" s="89">
        <v>1</v>
      </c>
      <c r="C424" s="9"/>
      <c r="D424" s="10"/>
      <c r="E424" s="11"/>
      <c r="F424" s="12"/>
      <c r="G424" s="13"/>
      <c r="H424" s="1" t="str">
        <f t="shared" ref="H424:H443" si="28">IF(F424="", "", F424*(1-G424))</f>
        <v/>
      </c>
      <c r="I424" s="24"/>
      <c r="J424" s="25"/>
      <c r="K424" s="2" t="str">
        <f>IF(I424="", "", (I424*H424)-J424)</f>
        <v/>
      </c>
    </row>
    <row r="425" spans="2:11" x14ac:dyDescent="0.2">
      <c r="B425" s="74">
        <v>2</v>
      </c>
      <c r="C425" s="14"/>
      <c r="D425" s="15"/>
      <c r="E425" s="16"/>
      <c r="F425" s="17"/>
      <c r="G425" s="18"/>
      <c r="H425" s="3" t="str">
        <f t="shared" si="28"/>
        <v/>
      </c>
      <c r="I425" s="26"/>
      <c r="J425" s="27"/>
      <c r="K425" s="4" t="str">
        <f t="shared" ref="K425:K443" si="29">IF(I425="", "", I425*H425)</f>
        <v/>
      </c>
    </row>
    <row r="426" spans="2:11" x14ac:dyDescent="0.2">
      <c r="B426" s="74">
        <v>3</v>
      </c>
      <c r="C426" s="14"/>
      <c r="D426" s="15"/>
      <c r="E426" s="16"/>
      <c r="F426" s="17"/>
      <c r="G426" s="18"/>
      <c r="H426" s="3" t="str">
        <f t="shared" si="28"/>
        <v/>
      </c>
      <c r="I426" s="26"/>
      <c r="J426" s="27"/>
      <c r="K426" s="4" t="str">
        <f t="shared" si="29"/>
        <v/>
      </c>
    </row>
    <row r="427" spans="2:11" x14ac:dyDescent="0.2">
      <c r="B427" s="74">
        <v>4</v>
      </c>
      <c r="C427" s="14"/>
      <c r="D427" s="15"/>
      <c r="E427" s="16"/>
      <c r="F427" s="17"/>
      <c r="G427" s="18"/>
      <c r="H427" s="3" t="str">
        <f t="shared" si="28"/>
        <v/>
      </c>
      <c r="I427" s="28"/>
      <c r="J427" s="27"/>
      <c r="K427" s="4" t="str">
        <f t="shared" si="29"/>
        <v/>
      </c>
    </row>
    <row r="428" spans="2:11" x14ac:dyDescent="0.2">
      <c r="B428" s="74">
        <v>5</v>
      </c>
      <c r="C428" s="14"/>
      <c r="D428" s="15"/>
      <c r="E428" s="16"/>
      <c r="F428" s="17"/>
      <c r="G428" s="18"/>
      <c r="H428" s="3" t="str">
        <f t="shared" si="28"/>
        <v/>
      </c>
      <c r="I428" s="26"/>
      <c r="J428" s="27"/>
      <c r="K428" s="4" t="str">
        <f t="shared" si="29"/>
        <v/>
      </c>
    </row>
    <row r="429" spans="2:11" x14ac:dyDescent="0.2">
      <c r="B429" s="74">
        <v>6</v>
      </c>
      <c r="C429" s="14"/>
      <c r="D429" s="15"/>
      <c r="E429" s="16"/>
      <c r="F429" s="17"/>
      <c r="G429" s="18"/>
      <c r="H429" s="3" t="str">
        <f t="shared" si="28"/>
        <v/>
      </c>
      <c r="I429" s="26"/>
      <c r="J429" s="27"/>
      <c r="K429" s="4" t="str">
        <f t="shared" si="29"/>
        <v/>
      </c>
    </row>
    <row r="430" spans="2:11" x14ac:dyDescent="0.2">
      <c r="B430" s="74">
        <v>7</v>
      </c>
      <c r="C430" s="14"/>
      <c r="D430" s="15"/>
      <c r="E430" s="16"/>
      <c r="F430" s="17"/>
      <c r="G430" s="18"/>
      <c r="H430" s="3" t="str">
        <f t="shared" si="28"/>
        <v/>
      </c>
      <c r="I430" s="28"/>
      <c r="J430" s="27"/>
      <c r="K430" s="4" t="str">
        <f t="shared" si="29"/>
        <v/>
      </c>
    </row>
    <row r="431" spans="2:11" x14ac:dyDescent="0.2">
      <c r="B431" s="74">
        <v>8</v>
      </c>
      <c r="C431" s="14"/>
      <c r="D431" s="15"/>
      <c r="E431" s="16"/>
      <c r="F431" s="17"/>
      <c r="G431" s="18"/>
      <c r="H431" s="3" t="str">
        <f t="shared" si="28"/>
        <v/>
      </c>
      <c r="I431" s="26"/>
      <c r="J431" s="27"/>
      <c r="K431" s="4" t="str">
        <f t="shared" si="29"/>
        <v/>
      </c>
    </row>
    <row r="432" spans="2:11" x14ac:dyDescent="0.2">
      <c r="B432" s="74">
        <v>9</v>
      </c>
      <c r="C432" s="14"/>
      <c r="D432" s="15"/>
      <c r="E432" s="16"/>
      <c r="F432" s="17"/>
      <c r="G432" s="18"/>
      <c r="H432" s="3" t="str">
        <f t="shared" si="28"/>
        <v/>
      </c>
      <c r="I432" s="26"/>
      <c r="J432" s="27"/>
      <c r="K432" s="4" t="str">
        <f t="shared" si="29"/>
        <v/>
      </c>
    </row>
    <row r="433" spans="2:11" x14ac:dyDescent="0.2">
      <c r="B433" s="74">
        <v>10</v>
      </c>
      <c r="C433" s="14"/>
      <c r="D433" s="15"/>
      <c r="E433" s="16"/>
      <c r="F433" s="17"/>
      <c r="G433" s="18"/>
      <c r="H433" s="3" t="str">
        <f t="shared" si="28"/>
        <v/>
      </c>
      <c r="I433" s="28"/>
      <c r="J433" s="27"/>
      <c r="K433" s="4" t="str">
        <f t="shared" si="29"/>
        <v/>
      </c>
    </row>
    <row r="434" spans="2:11" x14ac:dyDescent="0.2">
      <c r="B434" s="74">
        <v>11</v>
      </c>
      <c r="C434" s="14"/>
      <c r="D434" s="15"/>
      <c r="E434" s="16"/>
      <c r="F434" s="17"/>
      <c r="G434" s="18"/>
      <c r="H434" s="3" t="str">
        <f t="shared" si="28"/>
        <v/>
      </c>
      <c r="I434" s="26"/>
      <c r="J434" s="27"/>
      <c r="K434" s="4" t="str">
        <f t="shared" si="29"/>
        <v/>
      </c>
    </row>
    <row r="435" spans="2:11" x14ac:dyDescent="0.2">
      <c r="B435" s="74">
        <v>12</v>
      </c>
      <c r="C435" s="14"/>
      <c r="D435" s="15"/>
      <c r="E435" s="16"/>
      <c r="F435" s="17"/>
      <c r="G435" s="18"/>
      <c r="H435" s="3" t="str">
        <f t="shared" si="28"/>
        <v/>
      </c>
      <c r="I435" s="26"/>
      <c r="J435" s="27"/>
      <c r="K435" s="4" t="str">
        <f t="shared" si="29"/>
        <v/>
      </c>
    </row>
    <row r="436" spans="2:11" x14ac:dyDescent="0.2">
      <c r="B436" s="74">
        <v>13</v>
      </c>
      <c r="C436" s="14"/>
      <c r="D436" s="15"/>
      <c r="E436" s="16"/>
      <c r="F436" s="17"/>
      <c r="G436" s="18"/>
      <c r="H436" s="3" t="str">
        <f t="shared" si="28"/>
        <v/>
      </c>
      <c r="I436" s="28"/>
      <c r="J436" s="27"/>
      <c r="K436" s="4" t="str">
        <f t="shared" si="29"/>
        <v/>
      </c>
    </row>
    <row r="437" spans="2:11" x14ac:dyDescent="0.2">
      <c r="B437" s="74">
        <v>14</v>
      </c>
      <c r="C437" s="14"/>
      <c r="D437" s="15"/>
      <c r="E437" s="16"/>
      <c r="F437" s="17"/>
      <c r="G437" s="18"/>
      <c r="H437" s="3" t="str">
        <f t="shared" si="28"/>
        <v/>
      </c>
      <c r="I437" s="26"/>
      <c r="J437" s="27"/>
      <c r="K437" s="4" t="str">
        <f t="shared" si="29"/>
        <v/>
      </c>
    </row>
    <row r="438" spans="2:11" x14ac:dyDescent="0.2">
      <c r="B438" s="74">
        <v>15</v>
      </c>
      <c r="C438" s="14"/>
      <c r="D438" s="15"/>
      <c r="E438" s="16"/>
      <c r="F438" s="17"/>
      <c r="G438" s="18"/>
      <c r="H438" s="3" t="str">
        <f t="shared" si="28"/>
        <v/>
      </c>
      <c r="I438" s="26"/>
      <c r="J438" s="27"/>
      <c r="K438" s="4" t="str">
        <f t="shared" si="29"/>
        <v/>
      </c>
    </row>
    <row r="439" spans="2:11" x14ac:dyDescent="0.2">
      <c r="B439" s="74">
        <v>16</v>
      </c>
      <c r="C439" s="14"/>
      <c r="D439" s="15"/>
      <c r="E439" s="16"/>
      <c r="F439" s="17"/>
      <c r="G439" s="18"/>
      <c r="H439" s="3" t="str">
        <f t="shared" si="28"/>
        <v/>
      </c>
      <c r="I439" s="28"/>
      <c r="J439" s="27"/>
      <c r="K439" s="4" t="str">
        <f t="shared" si="29"/>
        <v/>
      </c>
    </row>
    <row r="440" spans="2:11" x14ac:dyDescent="0.2">
      <c r="B440" s="74">
        <v>17</v>
      </c>
      <c r="C440" s="14"/>
      <c r="D440" s="15"/>
      <c r="E440" s="16"/>
      <c r="F440" s="17"/>
      <c r="G440" s="18"/>
      <c r="H440" s="3" t="str">
        <f t="shared" si="28"/>
        <v/>
      </c>
      <c r="I440" s="26"/>
      <c r="J440" s="27"/>
      <c r="K440" s="4" t="str">
        <f t="shared" si="29"/>
        <v/>
      </c>
    </row>
    <row r="441" spans="2:11" x14ac:dyDescent="0.2">
      <c r="B441" s="74">
        <v>18</v>
      </c>
      <c r="C441" s="14"/>
      <c r="D441" s="15"/>
      <c r="E441" s="16"/>
      <c r="F441" s="17"/>
      <c r="G441" s="18"/>
      <c r="H441" s="3" t="str">
        <f t="shared" si="28"/>
        <v/>
      </c>
      <c r="I441" s="26"/>
      <c r="J441" s="27"/>
      <c r="K441" s="4" t="str">
        <f t="shared" si="29"/>
        <v/>
      </c>
    </row>
    <row r="442" spans="2:11" x14ac:dyDescent="0.2">
      <c r="B442" s="74">
        <v>19</v>
      </c>
      <c r="C442" s="14"/>
      <c r="D442" s="15"/>
      <c r="E442" s="16"/>
      <c r="F442" s="17"/>
      <c r="G442" s="18"/>
      <c r="H442" s="3" t="str">
        <f t="shared" si="28"/>
        <v/>
      </c>
      <c r="I442" s="26"/>
      <c r="J442" s="27"/>
      <c r="K442" s="4" t="str">
        <f t="shared" si="29"/>
        <v/>
      </c>
    </row>
    <row r="443" spans="2:11" ht="15" thickBot="1" x14ac:dyDescent="0.25">
      <c r="B443" s="76">
        <v>20</v>
      </c>
      <c r="C443" s="19"/>
      <c r="D443" s="20"/>
      <c r="E443" s="21"/>
      <c r="F443" s="22"/>
      <c r="G443" s="23"/>
      <c r="H443" s="5" t="str">
        <f t="shared" si="28"/>
        <v/>
      </c>
      <c r="I443" s="30"/>
      <c r="J443" s="31"/>
      <c r="K443" s="6" t="str">
        <f t="shared" si="29"/>
        <v/>
      </c>
    </row>
    <row r="444" spans="2:11" ht="15" x14ac:dyDescent="0.2">
      <c r="D444" s="77"/>
      <c r="F444" s="77"/>
      <c r="G444" s="160" t="s">
        <v>58</v>
      </c>
      <c r="H444" s="160"/>
      <c r="I444" s="160"/>
      <c r="J444" s="161"/>
      <c r="K444" s="32"/>
    </row>
    <row r="445" spans="2:11" ht="15" x14ac:dyDescent="0.25">
      <c r="D445" s="77"/>
      <c r="F445" s="77"/>
      <c r="G445" s="162" t="s">
        <v>59</v>
      </c>
      <c r="H445" s="162"/>
      <c r="I445" s="162"/>
      <c r="J445" s="163"/>
      <c r="K445" s="33"/>
    </row>
    <row r="446" spans="2:11" ht="15.75" thickBot="1" x14ac:dyDescent="0.25">
      <c r="D446" s="77"/>
      <c r="F446" s="77"/>
      <c r="G446" s="164" t="s">
        <v>60</v>
      </c>
      <c r="H446" s="164"/>
      <c r="I446" s="164"/>
      <c r="J446" s="165"/>
      <c r="K446" s="7">
        <f>SUM(K424:K443, K444)-K445</f>
        <v>0</v>
      </c>
    </row>
  </sheetData>
  <sheetProtection selectLockedCells="1"/>
  <mergeCells count="170">
    <mergeCell ref="G446:J446"/>
    <mergeCell ref="B420:K420"/>
    <mergeCell ref="B421:K421"/>
    <mergeCell ref="B422:K422"/>
    <mergeCell ref="G444:J444"/>
    <mergeCell ref="G445:J445"/>
    <mergeCell ref="G415:J415"/>
    <mergeCell ref="B417:K417"/>
    <mergeCell ref="B418:D418"/>
    <mergeCell ref="E418:K418"/>
    <mergeCell ref="B419:D419"/>
    <mergeCell ref="E419:K419"/>
    <mergeCell ref="B389:K389"/>
    <mergeCell ref="B390:K390"/>
    <mergeCell ref="B391:K391"/>
    <mergeCell ref="G413:J413"/>
    <mergeCell ref="G414:J414"/>
    <mergeCell ref="G384:J384"/>
    <mergeCell ref="B386:K386"/>
    <mergeCell ref="B387:D387"/>
    <mergeCell ref="E387:K387"/>
    <mergeCell ref="B388:D388"/>
    <mergeCell ref="E388:K388"/>
    <mergeCell ref="B358:K358"/>
    <mergeCell ref="B359:K359"/>
    <mergeCell ref="B360:K360"/>
    <mergeCell ref="G382:J382"/>
    <mergeCell ref="G383:J383"/>
    <mergeCell ref="G353:J353"/>
    <mergeCell ref="B355:K355"/>
    <mergeCell ref="B356:D356"/>
    <mergeCell ref="E356:K356"/>
    <mergeCell ref="B357:D357"/>
    <mergeCell ref="E357:K357"/>
    <mergeCell ref="B327:K327"/>
    <mergeCell ref="B328:K328"/>
    <mergeCell ref="B329:K329"/>
    <mergeCell ref="G351:J351"/>
    <mergeCell ref="G352:J352"/>
    <mergeCell ref="G322:J322"/>
    <mergeCell ref="B324:K324"/>
    <mergeCell ref="B325:D325"/>
    <mergeCell ref="E325:K325"/>
    <mergeCell ref="B326:D326"/>
    <mergeCell ref="E326:K326"/>
    <mergeCell ref="B296:K296"/>
    <mergeCell ref="B297:K297"/>
    <mergeCell ref="B298:K298"/>
    <mergeCell ref="G320:J320"/>
    <mergeCell ref="G321:J321"/>
    <mergeCell ref="G291:J291"/>
    <mergeCell ref="B293:K293"/>
    <mergeCell ref="B294:D294"/>
    <mergeCell ref="E294:K294"/>
    <mergeCell ref="B295:D295"/>
    <mergeCell ref="E295:K295"/>
    <mergeCell ref="B265:K265"/>
    <mergeCell ref="B266:K266"/>
    <mergeCell ref="B267:K267"/>
    <mergeCell ref="G289:J289"/>
    <mergeCell ref="G290:J290"/>
    <mergeCell ref="G260:J260"/>
    <mergeCell ref="B262:K262"/>
    <mergeCell ref="B263:D263"/>
    <mergeCell ref="E263:K263"/>
    <mergeCell ref="B264:D264"/>
    <mergeCell ref="E264:K264"/>
    <mergeCell ref="B234:K234"/>
    <mergeCell ref="B235:K235"/>
    <mergeCell ref="B236:K236"/>
    <mergeCell ref="G258:J258"/>
    <mergeCell ref="G259:J259"/>
    <mergeCell ref="G229:J229"/>
    <mergeCell ref="B231:K231"/>
    <mergeCell ref="B232:D232"/>
    <mergeCell ref="E232:K232"/>
    <mergeCell ref="B233:D233"/>
    <mergeCell ref="E233:K233"/>
    <mergeCell ref="B203:K203"/>
    <mergeCell ref="B204:K204"/>
    <mergeCell ref="B205:K205"/>
    <mergeCell ref="G227:J227"/>
    <mergeCell ref="G228:J228"/>
    <mergeCell ref="G198:J198"/>
    <mergeCell ref="B200:K200"/>
    <mergeCell ref="B201:D201"/>
    <mergeCell ref="E201:K201"/>
    <mergeCell ref="B202:D202"/>
    <mergeCell ref="E202:K202"/>
    <mergeCell ref="B172:K172"/>
    <mergeCell ref="B173:K173"/>
    <mergeCell ref="B174:K174"/>
    <mergeCell ref="G196:J196"/>
    <mergeCell ref="G197:J197"/>
    <mergeCell ref="B169:K169"/>
    <mergeCell ref="B170:D170"/>
    <mergeCell ref="E170:K170"/>
    <mergeCell ref="B171:D171"/>
    <mergeCell ref="E171:K171"/>
    <mergeCell ref="B1:K1"/>
    <mergeCell ref="B48:K48"/>
    <mergeCell ref="B50:K50"/>
    <mergeCell ref="G72:J72"/>
    <mergeCell ref="B2:K2"/>
    <mergeCell ref="F3:H3"/>
    <mergeCell ref="I3:J3"/>
    <mergeCell ref="F4:H4"/>
    <mergeCell ref="I4:J4"/>
    <mergeCell ref="B3:C3"/>
    <mergeCell ref="B4:C4"/>
    <mergeCell ref="B12:K12"/>
    <mergeCell ref="E16:K16"/>
    <mergeCell ref="B17:K17"/>
    <mergeCell ref="G41:J41"/>
    <mergeCell ref="I5:J5"/>
    <mergeCell ref="B5:H5"/>
    <mergeCell ref="B45:K45"/>
    <mergeCell ref="B9:K9"/>
    <mergeCell ref="B10:K10"/>
    <mergeCell ref="B11:K11"/>
    <mergeCell ref="B8:K8"/>
    <mergeCell ref="G42:J42"/>
    <mergeCell ref="G43:J43"/>
    <mergeCell ref="B19:K19"/>
    <mergeCell ref="B14:K14"/>
    <mergeCell ref="B15:D15"/>
    <mergeCell ref="E15:K15"/>
    <mergeCell ref="B16:D16"/>
    <mergeCell ref="B18:K18"/>
    <mergeCell ref="B6:K6"/>
    <mergeCell ref="G73:J73"/>
    <mergeCell ref="B46:D46"/>
    <mergeCell ref="E46:K46"/>
    <mergeCell ref="B47:D47"/>
    <mergeCell ref="E47:K47"/>
    <mergeCell ref="B49:K49"/>
    <mergeCell ref="G167:J167"/>
    <mergeCell ref="B138:K138"/>
    <mergeCell ref="B139:D139"/>
    <mergeCell ref="E139:K139"/>
    <mergeCell ref="B140:D140"/>
    <mergeCell ref="E140:K140"/>
    <mergeCell ref="B143:K143"/>
    <mergeCell ref="G165:J165"/>
    <mergeCell ref="G166:J166"/>
    <mergeCell ref="B141:K141"/>
    <mergeCell ref="G105:J105"/>
    <mergeCell ref="G74:J74"/>
    <mergeCell ref="B76:K76"/>
    <mergeCell ref="B77:D77"/>
    <mergeCell ref="E77:K77"/>
    <mergeCell ref="G103:J103"/>
    <mergeCell ref="G104:J104"/>
    <mergeCell ref="B78:D78"/>
    <mergeCell ref="E78:K78"/>
    <mergeCell ref="B79:K79"/>
    <mergeCell ref="B81:K81"/>
    <mergeCell ref="B80:K80"/>
    <mergeCell ref="B107:K107"/>
    <mergeCell ref="B108:D108"/>
    <mergeCell ref="E108:K108"/>
    <mergeCell ref="B111:K111"/>
    <mergeCell ref="B142:K142"/>
    <mergeCell ref="B109:D109"/>
    <mergeCell ref="E109:K109"/>
    <mergeCell ref="B110:K110"/>
    <mergeCell ref="B112:K112"/>
    <mergeCell ref="G134:J134"/>
    <mergeCell ref="G135:J135"/>
    <mergeCell ref="G136:J136"/>
  </mergeCells>
  <pageMargins left="0.25" right="0.25" top="0.75" bottom="0.274166666666667" header="0.3" footer="0.05"/>
  <pageSetup paperSize="5" scale="70" fitToHeight="0" orientation="landscape" r:id="rId1"/>
  <headerFooter>
    <oddHeader>&amp;L&amp;"Arial,Regular"&amp;9NYS Office of General Services
Procurement Services&amp;C&amp;"Arial,Regular"&amp;9Group 73600 - Award 22802
IT Umbrella Contract - Manufacturer Based&amp;R&amp;"Arial,Regular"&amp;9RFQ Financial Response
Page &amp;P of &amp;N</oddHeader>
    <oddFooter>&amp;L&amp;"Arial,Regular"&amp;9September 2022&amp;R&amp;"Arial,Regular"&amp;9Appendix G.2 - RFQ Financial Response</oddFooter>
  </headerFooter>
  <rowBreaks count="4" manualBreakCount="4">
    <brk id="44" max="16383" man="1"/>
    <brk id="75" max="16383" man="1"/>
    <brk id="106" max="16383" man="1"/>
    <brk id="137" max="16383" man="1"/>
  </rowBreaks>
  <drawing r:id="rId2"/>
  <legacyDrawing r:id="rId3"/>
  <controls>
    <mc:AlternateContent xmlns:mc="http://schemas.openxmlformats.org/markup-compatibility/2006">
      <mc:Choice Requires="x14">
        <control shapeId="3073" r:id="rId4" name="CheckBox2">
          <controlPr defaultSize="0" autoLine="0" altText="Lot 1 Software" r:id="rId5">
            <anchor moveWithCells="1">
              <from>
                <xdr:col>3</xdr:col>
                <xdr:colOff>3571875</xdr:colOff>
                <xdr:row>7</xdr:row>
                <xdr:rowOff>95250</xdr:rowOff>
              </from>
              <to>
                <xdr:col>5</xdr:col>
                <xdr:colOff>942975</xdr:colOff>
                <xdr:row>7</xdr:row>
                <xdr:rowOff>352425</xdr:rowOff>
              </to>
            </anchor>
          </controlPr>
        </control>
      </mc:Choice>
      <mc:Fallback>
        <control shapeId="3073" r:id="rId4" name="CheckBox2"/>
      </mc:Fallback>
    </mc:AlternateContent>
    <mc:AlternateContent xmlns:mc="http://schemas.openxmlformats.org/markup-compatibility/2006">
      <mc:Choice Requires="x14">
        <control shapeId="3074" r:id="rId6" name="CheckBox1">
          <controlPr defaultSize="0" autoLine="0" altText="Lot 1 Software" r:id="rId7">
            <anchor moveWithCells="1">
              <from>
                <xdr:col>3</xdr:col>
                <xdr:colOff>1390650</xdr:colOff>
                <xdr:row>7</xdr:row>
                <xdr:rowOff>95250</xdr:rowOff>
              </from>
              <to>
                <xdr:col>3</xdr:col>
                <xdr:colOff>3190875</xdr:colOff>
                <xdr:row>7</xdr:row>
                <xdr:rowOff>361950</xdr:rowOff>
              </to>
            </anchor>
          </controlPr>
        </control>
      </mc:Choice>
      <mc:Fallback>
        <control shapeId="3074" r:id="rId6" name="CheckBox1"/>
      </mc:Fallback>
    </mc:AlternateContent>
    <mc:AlternateContent xmlns:mc="http://schemas.openxmlformats.org/markup-compatibility/2006">
      <mc:Choice Requires="x14">
        <control shapeId="3076" r:id="rId8" name="CheckBox4">
          <controlPr defaultSize="0" autoLine="0" altText="Lot 1 Software" r:id="rId9">
            <anchor moveWithCells="1">
              <from>
                <xdr:col>8</xdr:col>
                <xdr:colOff>85725</xdr:colOff>
                <xdr:row>7</xdr:row>
                <xdr:rowOff>57150</xdr:rowOff>
              </from>
              <to>
                <xdr:col>10</xdr:col>
                <xdr:colOff>1457325</xdr:colOff>
                <xdr:row>7</xdr:row>
                <xdr:rowOff>314325</xdr:rowOff>
              </to>
            </anchor>
          </controlPr>
        </control>
      </mc:Choice>
      <mc:Fallback>
        <control shapeId="3076" r:id="rId8" name="CheckBox4"/>
      </mc:Fallback>
    </mc:AlternateContent>
    <mc:AlternateContent xmlns:mc="http://schemas.openxmlformats.org/markup-compatibility/2006">
      <mc:Choice Requires="x14">
        <control shapeId="3077" r:id="rId10" name="CheckBox3">
          <controlPr defaultSize="0" autoLine="0" altText="Lot 1 Software" r:id="rId11">
            <anchor moveWithCells="1">
              <from>
                <xdr:col>5</xdr:col>
                <xdr:colOff>600075</xdr:colOff>
                <xdr:row>7</xdr:row>
                <xdr:rowOff>76200</xdr:rowOff>
              </from>
              <to>
                <xdr:col>8</xdr:col>
                <xdr:colOff>28575</xdr:colOff>
                <xdr:row>7</xdr:row>
                <xdr:rowOff>333375</xdr:rowOff>
              </to>
            </anchor>
          </controlPr>
        </control>
      </mc:Choice>
      <mc:Fallback>
        <control shapeId="3077" r:id="rId10" name="CheckBox3"/>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91ADA-68BB-423F-B9AC-A0B35912823B}">
  <sheetPr codeName="Sheet4"/>
  <dimension ref="A1:M103"/>
  <sheetViews>
    <sheetView showGridLines="0" topLeftCell="B1" zoomScaleNormal="100" zoomScalePageLayoutView="80" workbookViewId="0">
      <selection activeCell="B11" sqref="A11:XFD11"/>
    </sheetView>
  </sheetViews>
  <sheetFormatPr defaultColWidth="9.42578125" defaultRowHeight="14.25" x14ac:dyDescent="0.2"/>
  <cols>
    <col min="1" max="1" width="1.42578125" style="77" customWidth="1"/>
    <col min="2" max="2" width="11.5703125" style="77" customWidth="1"/>
    <col min="3" max="3" width="9.42578125" style="77" customWidth="1"/>
    <col min="4" max="4" width="49.5703125" style="66" customWidth="1"/>
    <col min="5" max="5" width="17.42578125" style="77" customWidth="1"/>
    <col min="6" max="6" width="16.5703125" style="79" customWidth="1"/>
    <col min="7" max="7" width="15" style="77" customWidth="1"/>
    <col min="8" max="8" width="15.5703125" style="79" customWidth="1"/>
    <col min="9" max="9" width="8.42578125" style="77" customWidth="1"/>
    <col min="10" max="10" width="12.42578125" style="77" customWidth="1"/>
    <col min="11" max="11" width="17.42578125" style="77" customWidth="1"/>
    <col min="12" max="12" width="23.5703125" style="77" customWidth="1"/>
    <col min="13" max="16384" width="9.42578125" style="77"/>
  </cols>
  <sheetData>
    <row r="1" spans="1:12" s="35" customFormat="1" ht="30" x14ac:dyDescent="0.25">
      <c r="B1" s="134" t="s">
        <v>87</v>
      </c>
      <c r="C1" s="134"/>
      <c r="D1" s="134"/>
      <c r="E1" s="134"/>
      <c r="F1" s="134"/>
      <c r="G1" s="134"/>
      <c r="H1" s="134"/>
      <c r="I1" s="134"/>
      <c r="J1" s="134"/>
      <c r="K1" s="134"/>
    </row>
    <row r="2" spans="1:12" s="63" customFormat="1" ht="12.75" x14ac:dyDescent="0.25">
      <c r="B2" s="189"/>
      <c r="C2" s="189"/>
      <c r="D2" s="189"/>
      <c r="E2" s="189"/>
      <c r="F2" s="189"/>
      <c r="G2" s="189"/>
      <c r="H2" s="189"/>
      <c r="I2" s="189"/>
      <c r="J2" s="189"/>
      <c r="K2" s="135"/>
    </row>
    <row r="3" spans="1:12" s="64" customFormat="1" ht="44.25" customHeight="1" x14ac:dyDescent="0.25">
      <c r="B3" s="136" t="s">
        <v>10</v>
      </c>
      <c r="C3" s="136"/>
      <c r="D3" s="65" t="s">
        <v>11</v>
      </c>
      <c r="E3" s="65" t="s">
        <v>12</v>
      </c>
      <c r="F3" s="136" t="s">
        <v>13</v>
      </c>
      <c r="G3" s="136"/>
      <c r="H3" s="136"/>
      <c r="I3" s="136" t="s">
        <v>14</v>
      </c>
      <c r="J3" s="136"/>
      <c r="K3" s="190" t="s">
        <v>88</v>
      </c>
      <c r="L3" s="190"/>
    </row>
    <row r="4" spans="1:12" s="35" customFormat="1" ht="18" x14ac:dyDescent="0.25">
      <c r="B4" s="191"/>
      <c r="C4" s="192"/>
      <c r="D4" s="61"/>
      <c r="E4" s="60"/>
      <c r="F4" s="193"/>
      <c r="G4" s="193"/>
      <c r="H4" s="193"/>
      <c r="I4" s="194"/>
      <c r="J4" s="194"/>
      <c r="K4" s="195">
        <f>SUM(K103)</f>
        <v>0</v>
      </c>
      <c r="L4" s="196"/>
    </row>
    <row r="5" spans="1:12" s="35" customFormat="1" ht="18" x14ac:dyDescent="0.25">
      <c r="B5" s="90"/>
      <c r="C5" s="90"/>
      <c r="D5" s="90"/>
      <c r="E5" s="90"/>
      <c r="F5" s="90"/>
      <c r="G5" s="90"/>
      <c r="H5" s="90"/>
      <c r="I5" s="90"/>
      <c r="J5" s="90"/>
      <c r="K5" s="197"/>
      <c r="L5" s="197"/>
    </row>
    <row r="6" spans="1:12" s="35" customFormat="1" ht="39" customHeight="1" x14ac:dyDescent="0.25">
      <c r="B6" s="91"/>
      <c r="C6" s="198" t="s">
        <v>89</v>
      </c>
      <c r="D6" s="199"/>
      <c r="E6" s="200" t="s">
        <v>45</v>
      </c>
      <c r="F6" s="200"/>
      <c r="G6" s="200" t="s">
        <v>90</v>
      </c>
      <c r="H6" s="200"/>
      <c r="I6" s="200" t="s">
        <v>91</v>
      </c>
      <c r="J6" s="200"/>
      <c r="K6" s="92" t="s">
        <v>92</v>
      </c>
      <c r="L6" s="65" t="s">
        <v>93</v>
      </c>
    </row>
    <row r="7" spans="1:12" s="35" customFormat="1" ht="24" customHeight="1" x14ac:dyDescent="0.25">
      <c r="B7" s="91"/>
      <c r="C7" s="198"/>
      <c r="D7" s="199"/>
      <c r="E7" s="201">
        <v>0</v>
      </c>
      <c r="F7" s="201"/>
      <c r="G7" s="202">
        <f>SUM(K50)</f>
        <v>0</v>
      </c>
      <c r="H7" s="202"/>
      <c r="I7" s="202">
        <f>SUM(L50)</f>
        <v>0</v>
      </c>
      <c r="J7" s="202"/>
      <c r="K7" s="34">
        <f>SUM(L79)</f>
        <v>0</v>
      </c>
      <c r="L7" s="34">
        <f>SUM(K101)</f>
        <v>0</v>
      </c>
    </row>
    <row r="8" spans="1:12" s="35" customFormat="1" ht="18" x14ac:dyDescent="0.25">
      <c r="B8" s="91"/>
      <c r="C8" s="91"/>
      <c r="D8" s="91"/>
      <c r="E8" s="91"/>
      <c r="F8" s="91"/>
      <c r="G8" s="91"/>
      <c r="H8" s="91"/>
      <c r="I8" s="91"/>
      <c r="J8" s="91"/>
      <c r="K8" s="91"/>
      <c r="L8" s="91"/>
    </row>
    <row r="9" spans="1:12" s="35" customFormat="1" ht="18.600000000000001" customHeight="1" x14ac:dyDescent="0.25">
      <c r="B9" s="203" t="s">
        <v>16</v>
      </c>
      <c r="C9" s="203"/>
      <c r="D9" s="203"/>
      <c r="E9" s="203"/>
      <c r="F9" s="203"/>
      <c r="G9" s="203"/>
      <c r="H9" s="203"/>
      <c r="I9" s="203"/>
      <c r="J9" s="203"/>
      <c r="K9" s="203"/>
      <c r="L9" s="203"/>
    </row>
    <row r="10" spans="1:12" s="35" customFormat="1" ht="0.6" customHeight="1" x14ac:dyDescent="0.25">
      <c r="B10" s="204"/>
      <c r="C10" s="204"/>
      <c r="D10" s="204"/>
      <c r="E10" s="204"/>
      <c r="F10" s="204"/>
      <c r="G10" s="204"/>
      <c r="H10" s="204"/>
      <c r="I10" s="204"/>
      <c r="J10" s="204"/>
      <c r="K10" s="204"/>
      <c r="L10" s="204"/>
    </row>
    <row r="11" spans="1:12" s="35" customFormat="1" ht="85.35" customHeight="1" x14ac:dyDescent="0.25">
      <c r="A11" s="35" t="s">
        <v>17</v>
      </c>
      <c r="B11" s="205" t="s">
        <v>94</v>
      </c>
      <c r="C11" s="204"/>
      <c r="D11" s="204"/>
      <c r="E11" s="204"/>
      <c r="F11" s="204"/>
      <c r="G11" s="204"/>
      <c r="H11" s="204"/>
      <c r="I11" s="204"/>
      <c r="J11" s="204"/>
      <c r="K11" s="204"/>
      <c r="L11" s="204"/>
    </row>
    <row r="12" spans="1:12" s="35" customFormat="1" ht="18" x14ac:dyDescent="0.25">
      <c r="B12" s="183" t="s">
        <v>23</v>
      </c>
      <c r="C12" s="184"/>
      <c r="D12" s="184"/>
      <c r="E12" s="184"/>
      <c r="F12" s="184"/>
      <c r="G12" s="184"/>
      <c r="H12" s="184"/>
      <c r="I12" s="184"/>
      <c r="J12" s="184"/>
      <c r="K12" s="184"/>
      <c r="L12" s="184"/>
    </row>
    <row r="13" spans="1:12" s="35" customFormat="1" ht="68.650000000000006" customHeight="1" x14ac:dyDescent="0.25">
      <c r="B13" s="208" t="s">
        <v>95</v>
      </c>
      <c r="C13" s="209"/>
      <c r="D13" s="209"/>
      <c r="E13" s="209"/>
      <c r="F13" s="209"/>
      <c r="G13" s="209"/>
      <c r="H13" s="209"/>
      <c r="I13" s="209"/>
      <c r="J13" s="209"/>
      <c r="K13" s="209"/>
      <c r="L13" s="209"/>
    </row>
    <row r="14" spans="1:12" s="35" customFormat="1" ht="18" x14ac:dyDescent="0.25">
      <c r="B14" s="210" t="s">
        <v>25</v>
      </c>
      <c r="C14" s="211"/>
      <c r="D14" s="211"/>
      <c r="E14" s="211"/>
      <c r="F14" s="211"/>
      <c r="G14" s="211"/>
      <c r="H14" s="211"/>
      <c r="I14" s="211"/>
      <c r="J14" s="211"/>
      <c r="K14" s="211"/>
      <c r="L14" s="211"/>
    </row>
    <row r="15" spans="1:12" s="35" customFormat="1" ht="67.900000000000006" customHeight="1" x14ac:dyDescent="0.25">
      <c r="B15" s="212" t="s">
        <v>96</v>
      </c>
      <c r="C15" s="213"/>
      <c r="D15" s="213"/>
      <c r="E15" s="213"/>
      <c r="F15" s="213"/>
      <c r="G15" s="213"/>
      <c r="H15" s="213"/>
      <c r="I15" s="213"/>
      <c r="J15" s="213"/>
      <c r="K15" s="213"/>
      <c r="L15" s="213"/>
    </row>
    <row r="16" spans="1:12" s="35" customFormat="1" ht="10.5" customHeight="1" thickBot="1" x14ac:dyDescent="0.3">
      <c r="B16" s="62"/>
      <c r="C16" s="62"/>
      <c r="D16" s="62"/>
      <c r="E16" s="62"/>
      <c r="F16" s="62"/>
      <c r="G16" s="62"/>
      <c r="H16" s="62"/>
      <c r="I16" s="62"/>
      <c r="J16" s="62"/>
      <c r="K16" s="62"/>
    </row>
    <row r="17" spans="2:12" ht="21" customHeight="1" thickBot="1" x14ac:dyDescent="0.25">
      <c r="B17" s="214" t="s">
        <v>49</v>
      </c>
      <c r="C17" s="215"/>
      <c r="D17" s="215"/>
      <c r="E17" s="215"/>
      <c r="F17" s="215"/>
      <c r="G17" s="215"/>
      <c r="H17" s="215"/>
      <c r="I17" s="215"/>
      <c r="J17" s="215"/>
      <c r="K17" s="215"/>
      <c r="L17" s="216"/>
    </row>
    <row r="18" spans="2:12" ht="15" customHeight="1" x14ac:dyDescent="0.2">
      <c r="B18" s="217" t="s">
        <v>50</v>
      </c>
      <c r="C18" s="218"/>
      <c r="D18" s="218"/>
      <c r="E18" s="218"/>
      <c r="F18" s="218" t="s">
        <v>51</v>
      </c>
      <c r="G18" s="218"/>
      <c r="H18" s="218"/>
      <c r="I18" s="218"/>
      <c r="J18" s="218"/>
      <c r="K18" s="218"/>
      <c r="L18" s="219"/>
    </row>
    <row r="19" spans="2:12" ht="15" customHeight="1" x14ac:dyDescent="0.2">
      <c r="B19" s="166"/>
      <c r="C19" s="167"/>
      <c r="D19" s="167"/>
      <c r="E19" s="167"/>
      <c r="F19" s="167"/>
      <c r="G19" s="167"/>
      <c r="H19" s="167"/>
      <c r="I19" s="167"/>
      <c r="J19" s="167"/>
      <c r="K19" s="167"/>
      <c r="L19" s="220"/>
    </row>
    <row r="20" spans="2:12" ht="15" customHeight="1" x14ac:dyDescent="0.2">
      <c r="B20" s="168" t="s">
        <v>54</v>
      </c>
      <c r="C20" s="169"/>
      <c r="D20" s="169"/>
      <c r="E20" s="169"/>
      <c r="F20" s="169"/>
      <c r="G20" s="169"/>
      <c r="H20" s="169"/>
      <c r="I20" s="169"/>
      <c r="J20" s="169"/>
      <c r="K20" s="169"/>
      <c r="L20" s="170"/>
    </row>
    <row r="21" spans="2:12" ht="48" customHeight="1" thickBot="1" x14ac:dyDescent="0.25">
      <c r="B21" s="221"/>
      <c r="C21" s="222"/>
      <c r="D21" s="222"/>
      <c r="E21" s="222"/>
      <c r="F21" s="222"/>
      <c r="G21" s="222"/>
      <c r="H21" s="222"/>
      <c r="I21" s="222"/>
      <c r="J21" s="222"/>
      <c r="K21" s="222"/>
      <c r="L21" s="223"/>
    </row>
    <row r="22" spans="2:12" ht="34.5" customHeight="1" thickBot="1" x14ac:dyDescent="0.25">
      <c r="B22" s="224" t="s">
        <v>97</v>
      </c>
      <c r="C22" s="225"/>
      <c r="D22" s="225"/>
      <c r="E22" s="225"/>
      <c r="F22" s="225"/>
      <c r="G22" s="225"/>
      <c r="H22" s="225"/>
      <c r="I22" s="225"/>
      <c r="J22" s="225"/>
      <c r="K22" s="225"/>
      <c r="L22" s="226"/>
    </row>
    <row r="23" spans="2:12" s="66" customFormat="1" ht="54.75" customHeight="1" thickBot="1" x14ac:dyDescent="0.25">
      <c r="B23" s="82" t="s">
        <v>27</v>
      </c>
      <c r="C23" s="83" t="s">
        <v>28</v>
      </c>
      <c r="D23" s="84" t="s">
        <v>29</v>
      </c>
      <c r="E23" s="84" t="s">
        <v>30</v>
      </c>
      <c r="F23" s="85" t="s">
        <v>31</v>
      </c>
      <c r="G23" s="86" t="s">
        <v>98</v>
      </c>
      <c r="H23" s="87" t="s">
        <v>33</v>
      </c>
      <c r="I23" s="84" t="s">
        <v>34</v>
      </c>
      <c r="J23" s="86" t="s">
        <v>99</v>
      </c>
      <c r="K23" s="93" t="s">
        <v>36</v>
      </c>
      <c r="L23" s="73" t="s">
        <v>45</v>
      </c>
    </row>
    <row r="24" spans="2:12" s="75" customFormat="1" x14ac:dyDescent="0.25">
      <c r="B24" s="89">
        <v>1</v>
      </c>
      <c r="C24" s="15"/>
      <c r="D24" s="10"/>
      <c r="E24" s="46"/>
      <c r="F24" s="47"/>
      <c r="G24" s="48"/>
      <c r="H24" s="3" t="str">
        <f t="shared" ref="H24:H48" si="0">IF(F24="", "", F24*(1-G24))</f>
        <v/>
      </c>
      <c r="I24" s="26"/>
      <c r="J24" s="29"/>
      <c r="K24" s="109" t="str">
        <f>IF(I24="", "", (I24*H24)-J24)</f>
        <v/>
      </c>
      <c r="L24" s="109" t="str">
        <f>IF(C24="Lot 4",((K24*$E$7)+K24),K24)</f>
        <v/>
      </c>
    </row>
    <row r="25" spans="2:12" s="75" customFormat="1" x14ac:dyDescent="0.25">
      <c r="B25" s="74">
        <v>2</v>
      </c>
      <c r="C25" s="15"/>
      <c r="D25" s="15"/>
      <c r="E25" s="49"/>
      <c r="F25" s="47"/>
      <c r="G25" s="48"/>
      <c r="H25" s="3" t="str">
        <f t="shared" si="0"/>
        <v/>
      </c>
      <c r="I25" s="26"/>
      <c r="J25" s="29"/>
      <c r="K25" s="109" t="str">
        <f t="shared" ref="K25:K48" si="1">IF(I25="", "", (I25*H25)-J25)</f>
        <v/>
      </c>
      <c r="L25" s="109" t="str">
        <f t="shared" ref="L25:L48" si="2">IF(C25="Lot 4",((K25*$E$7)+K25),K25)</f>
        <v/>
      </c>
    </row>
    <row r="26" spans="2:12" s="75" customFormat="1" x14ac:dyDescent="0.25">
      <c r="B26" s="74">
        <v>3</v>
      </c>
      <c r="C26" s="15"/>
      <c r="D26" s="15"/>
      <c r="E26" s="49"/>
      <c r="F26" s="47"/>
      <c r="G26" s="48"/>
      <c r="H26" s="3" t="str">
        <f t="shared" si="0"/>
        <v/>
      </c>
      <c r="I26" s="26"/>
      <c r="J26" s="29"/>
      <c r="K26" s="109" t="str">
        <f t="shared" si="1"/>
        <v/>
      </c>
      <c r="L26" s="109" t="str">
        <f t="shared" si="2"/>
        <v/>
      </c>
    </row>
    <row r="27" spans="2:12" s="75" customFormat="1" x14ac:dyDescent="0.25">
      <c r="B27" s="74">
        <v>4</v>
      </c>
      <c r="C27" s="15"/>
      <c r="D27" s="15"/>
      <c r="E27" s="49"/>
      <c r="F27" s="47"/>
      <c r="G27" s="48"/>
      <c r="H27" s="3" t="str">
        <f t="shared" si="0"/>
        <v/>
      </c>
      <c r="I27" s="28"/>
      <c r="J27" s="29"/>
      <c r="K27" s="109" t="str">
        <f t="shared" si="1"/>
        <v/>
      </c>
      <c r="L27" s="109" t="str">
        <f t="shared" si="2"/>
        <v/>
      </c>
    </row>
    <row r="28" spans="2:12" s="75" customFormat="1" x14ac:dyDescent="0.25">
      <c r="B28" s="74">
        <v>5</v>
      </c>
      <c r="C28" s="15"/>
      <c r="D28" s="15"/>
      <c r="E28" s="49"/>
      <c r="F28" s="47"/>
      <c r="G28" s="48"/>
      <c r="H28" s="3" t="str">
        <f t="shared" si="0"/>
        <v/>
      </c>
      <c r="I28" s="26"/>
      <c r="J28" s="29"/>
      <c r="K28" s="109" t="str">
        <f t="shared" si="1"/>
        <v/>
      </c>
      <c r="L28" s="109" t="str">
        <f t="shared" si="2"/>
        <v/>
      </c>
    </row>
    <row r="29" spans="2:12" s="75" customFormat="1" x14ac:dyDescent="0.25">
      <c r="B29" s="74">
        <v>6</v>
      </c>
      <c r="C29" s="15"/>
      <c r="D29" s="15"/>
      <c r="E29" s="49"/>
      <c r="F29" s="47"/>
      <c r="G29" s="48"/>
      <c r="H29" s="3" t="str">
        <f t="shared" si="0"/>
        <v/>
      </c>
      <c r="I29" s="26"/>
      <c r="J29" s="29"/>
      <c r="K29" s="109" t="str">
        <f t="shared" si="1"/>
        <v/>
      </c>
      <c r="L29" s="109" t="str">
        <f t="shared" si="2"/>
        <v/>
      </c>
    </row>
    <row r="30" spans="2:12" s="75" customFormat="1" x14ac:dyDescent="0.25">
      <c r="B30" s="74">
        <v>7</v>
      </c>
      <c r="C30" s="15"/>
      <c r="D30" s="15"/>
      <c r="E30" s="49"/>
      <c r="F30" s="47"/>
      <c r="G30" s="48"/>
      <c r="H30" s="3" t="str">
        <f t="shared" si="0"/>
        <v/>
      </c>
      <c r="I30" s="28"/>
      <c r="J30" s="29"/>
      <c r="K30" s="109" t="str">
        <f t="shared" si="1"/>
        <v/>
      </c>
      <c r="L30" s="109" t="str">
        <f t="shared" si="2"/>
        <v/>
      </c>
    </row>
    <row r="31" spans="2:12" s="75" customFormat="1" x14ac:dyDescent="0.25">
      <c r="B31" s="74">
        <v>8</v>
      </c>
      <c r="C31" s="15"/>
      <c r="D31" s="15"/>
      <c r="E31" s="49"/>
      <c r="F31" s="47"/>
      <c r="G31" s="48"/>
      <c r="H31" s="3" t="str">
        <f t="shared" si="0"/>
        <v/>
      </c>
      <c r="I31" s="26"/>
      <c r="J31" s="29"/>
      <c r="K31" s="109" t="str">
        <f t="shared" si="1"/>
        <v/>
      </c>
      <c r="L31" s="109" t="str">
        <f t="shared" si="2"/>
        <v/>
      </c>
    </row>
    <row r="32" spans="2:12" s="75" customFormat="1" x14ac:dyDescent="0.25">
      <c r="B32" s="74">
        <v>9</v>
      </c>
      <c r="C32" s="15"/>
      <c r="D32" s="15"/>
      <c r="E32" s="49"/>
      <c r="F32" s="47"/>
      <c r="G32" s="48"/>
      <c r="H32" s="3" t="str">
        <f t="shared" si="0"/>
        <v/>
      </c>
      <c r="I32" s="26"/>
      <c r="J32" s="29"/>
      <c r="K32" s="109" t="str">
        <f t="shared" si="1"/>
        <v/>
      </c>
      <c r="L32" s="109" t="str">
        <f t="shared" si="2"/>
        <v/>
      </c>
    </row>
    <row r="33" spans="2:12" s="75" customFormat="1" x14ac:dyDescent="0.25">
      <c r="B33" s="74">
        <v>10</v>
      </c>
      <c r="C33" s="15"/>
      <c r="D33" s="15"/>
      <c r="E33" s="49"/>
      <c r="F33" s="47"/>
      <c r="G33" s="48"/>
      <c r="H33" s="3" t="str">
        <f t="shared" si="0"/>
        <v/>
      </c>
      <c r="I33" s="28"/>
      <c r="J33" s="29"/>
      <c r="K33" s="109" t="str">
        <f t="shared" si="1"/>
        <v/>
      </c>
      <c r="L33" s="109" t="str">
        <f t="shared" si="2"/>
        <v/>
      </c>
    </row>
    <row r="34" spans="2:12" s="75" customFormat="1" x14ac:dyDescent="0.25">
      <c r="B34" s="74">
        <v>11</v>
      </c>
      <c r="C34" s="15"/>
      <c r="D34" s="15"/>
      <c r="E34" s="49"/>
      <c r="F34" s="47"/>
      <c r="G34" s="48"/>
      <c r="H34" s="3" t="str">
        <f t="shared" si="0"/>
        <v/>
      </c>
      <c r="I34" s="26"/>
      <c r="J34" s="29"/>
      <c r="K34" s="109" t="str">
        <f t="shared" si="1"/>
        <v/>
      </c>
      <c r="L34" s="109" t="str">
        <f t="shared" si="2"/>
        <v/>
      </c>
    </row>
    <row r="35" spans="2:12" s="75" customFormat="1" x14ac:dyDescent="0.25">
      <c r="B35" s="74">
        <v>12</v>
      </c>
      <c r="C35" s="15"/>
      <c r="D35" s="15"/>
      <c r="E35" s="49"/>
      <c r="F35" s="47"/>
      <c r="G35" s="48"/>
      <c r="H35" s="3" t="str">
        <f t="shared" si="0"/>
        <v/>
      </c>
      <c r="I35" s="26"/>
      <c r="J35" s="29"/>
      <c r="K35" s="109" t="str">
        <f t="shared" si="1"/>
        <v/>
      </c>
      <c r="L35" s="109" t="str">
        <f t="shared" si="2"/>
        <v/>
      </c>
    </row>
    <row r="36" spans="2:12" s="75" customFormat="1" x14ac:dyDescent="0.25">
      <c r="B36" s="74">
        <v>13</v>
      </c>
      <c r="C36" s="15"/>
      <c r="D36" s="15"/>
      <c r="E36" s="49"/>
      <c r="F36" s="47"/>
      <c r="G36" s="48"/>
      <c r="H36" s="3" t="str">
        <f t="shared" si="0"/>
        <v/>
      </c>
      <c r="I36" s="28"/>
      <c r="J36" s="29"/>
      <c r="K36" s="109" t="str">
        <f t="shared" si="1"/>
        <v/>
      </c>
      <c r="L36" s="109" t="str">
        <f t="shared" si="2"/>
        <v/>
      </c>
    </row>
    <row r="37" spans="2:12" s="75" customFormat="1" x14ac:dyDescent="0.25">
      <c r="B37" s="74">
        <v>14</v>
      </c>
      <c r="C37" s="15"/>
      <c r="D37" s="15"/>
      <c r="E37" s="49"/>
      <c r="F37" s="47"/>
      <c r="G37" s="48"/>
      <c r="H37" s="3" t="str">
        <f t="shared" si="0"/>
        <v/>
      </c>
      <c r="I37" s="26"/>
      <c r="J37" s="29"/>
      <c r="K37" s="109" t="str">
        <f t="shared" si="1"/>
        <v/>
      </c>
      <c r="L37" s="109" t="str">
        <f t="shared" si="2"/>
        <v/>
      </c>
    </row>
    <row r="38" spans="2:12" s="75" customFormat="1" x14ac:dyDescent="0.25">
      <c r="B38" s="74">
        <v>15</v>
      </c>
      <c r="C38" s="15"/>
      <c r="D38" s="15"/>
      <c r="E38" s="49"/>
      <c r="F38" s="47"/>
      <c r="G38" s="48"/>
      <c r="H38" s="3" t="str">
        <f t="shared" si="0"/>
        <v/>
      </c>
      <c r="I38" s="26"/>
      <c r="J38" s="29"/>
      <c r="K38" s="109" t="str">
        <f t="shared" si="1"/>
        <v/>
      </c>
      <c r="L38" s="109" t="str">
        <f t="shared" si="2"/>
        <v/>
      </c>
    </row>
    <row r="39" spans="2:12" s="75" customFormat="1" x14ac:dyDescent="0.25">
      <c r="B39" s="74">
        <v>16</v>
      </c>
      <c r="C39" s="15"/>
      <c r="D39" s="15"/>
      <c r="E39" s="49"/>
      <c r="F39" s="47"/>
      <c r="G39" s="48"/>
      <c r="H39" s="3" t="str">
        <f t="shared" si="0"/>
        <v/>
      </c>
      <c r="I39" s="28"/>
      <c r="J39" s="29"/>
      <c r="K39" s="109" t="str">
        <f t="shared" si="1"/>
        <v/>
      </c>
      <c r="L39" s="109" t="str">
        <f t="shared" si="2"/>
        <v/>
      </c>
    </row>
    <row r="40" spans="2:12" s="75" customFormat="1" x14ac:dyDescent="0.25">
      <c r="B40" s="74">
        <v>17</v>
      </c>
      <c r="C40" s="15"/>
      <c r="D40" s="15"/>
      <c r="E40" s="49"/>
      <c r="F40" s="47"/>
      <c r="G40" s="48"/>
      <c r="H40" s="3" t="str">
        <f t="shared" si="0"/>
        <v/>
      </c>
      <c r="I40" s="26"/>
      <c r="J40" s="29"/>
      <c r="K40" s="109" t="str">
        <f t="shared" si="1"/>
        <v/>
      </c>
      <c r="L40" s="109" t="str">
        <f t="shared" si="2"/>
        <v/>
      </c>
    </row>
    <row r="41" spans="2:12" s="75" customFormat="1" x14ac:dyDescent="0.25">
      <c r="B41" s="74">
        <v>18</v>
      </c>
      <c r="C41" s="15"/>
      <c r="D41" s="15"/>
      <c r="E41" s="49"/>
      <c r="F41" s="47"/>
      <c r="G41" s="48"/>
      <c r="H41" s="3" t="str">
        <f t="shared" si="0"/>
        <v/>
      </c>
      <c r="I41" s="26"/>
      <c r="J41" s="29"/>
      <c r="K41" s="109" t="str">
        <f t="shared" si="1"/>
        <v/>
      </c>
      <c r="L41" s="109" t="str">
        <f t="shared" si="2"/>
        <v/>
      </c>
    </row>
    <row r="42" spans="2:12" s="75" customFormat="1" x14ac:dyDescent="0.25">
      <c r="B42" s="74">
        <v>19</v>
      </c>
      <c r="C42" s="15"/>
      <c r="D42" s="15"/>
      <c r="E42" s="49"/>
      <c r="F42" s="47"/>
      <c r="G42" s="48"/>
      <c r="H42" s="3" t="str">
        <f t="shared" si="0"/>
        <v/>
      </c>
      <c r="I42" s="26"/>
      <c r="J42" s="29"/>
      <c r="K42" s="109" t="str">
        <f t="shared" si="1"/>
        <v/>
      </c>
      <c r="L42" s="109" t="str">
        <f t="shared" si="2"/>
        <v/>
      </c>
    </row>
    <row r="43" spans="2:12" s="75" customFormat="1" x14ac:dyDescent="0.25">
      <c r="B43" s="74">
        <v>20</v>
      </c>
      <c r="C43" s="15"/>
      <c r="D43" s="15"/>
      <c r="E43" s="49"/>
      <c r="F43" s="47"/>
      <c r="G43" s="48"/>
      <c r="H43" s="3" t="str">
        <f t="shared" si="0"/>
        <v/>
      </c>
      <c r="I43" s="26"/>
      <c r="J43" s="29"/>
      <c r="K43" s="109" t="str">
        <f t="shared" si="1"/>
        <v/>
      </c>
      <c r="L43" s="109" t="str">
        <f t="shared" si="2"/>
        <v/>
      </c>
    </row>
    <row r="44" spans="2:12" s="75" customFormat="1" x14ac:dyDescent="0.25">
      <c r="B44" s="74">
        <v>21</v>
      </c>
      <c r="C44" s="15"/>
      <c r="D44" s="15"/>
      <c r="E44" s="49"/>
      <c r="F44" s="47"/>
      <c r="G44" s="48"/>
      <c r="H44" s="3" t="str">
        <f t="shared" si="0"/>
        <v/>
      </c>
      <c r="I44" s="28"/>
      <c r="J44" s="29"/>
      <c r="K44" s="109" t="str">
        <f t="shared" si="1"/>
        <v/>
      </c>
      <c r="L44" s="109" t="str">
        <f t="shared" si="2"/>
        <v/>
      </c>
    </row>
    <row r="45" spans="2:12" s="75" customFormat="1" x14ac:dyDescent="0.25">
      <c r="B45" s="74">
        <v>22</v>
      </c>
      <c r="C45" s="15"/>
      <c r="D45" s="15"/>
      <c r="E45" s="49"/>
      <c r="F45" s="47"/>
      <c r="G45" s="48"/>
      <c r="H45" s="3" t="str">
        <f t="shared" si="0"/>
        <v/>
      </c>
      <c r="I45" s="26"/>
      <c r="J45" s="29"/>
      <c r="K45" s="109" t="str">
        <f t="shared" si="1"/>
        <v/>
      </c>
      <c r="L45" s="109" t="str">
        <f t="shared" si="2"/>
        <v/>
      </c>
    </row>
    <row r="46" spans="2:12" s="75" customFormat="1" x14ac:dyDescent="0.25">
      <c r="B46" s="74">
        <v>23</v>
      </c>
      <c r="C46" s="15"/>
      <c r="D46" s="15"/>
      <c r="E46" s="49"/>
      <c r="F46" s="47"/>
      <c r="G46" s="48"/>
      <c r="H46" s="3" t="str">
        <f t="shared" si="0"/>
        <v/>
      </c>
      <c r="I46" s="26"/>
      <c r="J46" s="29"/>
      <c r="K46" s="109" t="str">
        <f t="shared" si="1"/>
        <v/>
      </c>
      <c r="L46" s="109" t="str">
        <f t="shared" si="2"/>
        <v/>
      </c>
    </row>
    <row r="47" spans="2:12" s="75" customFormat="1" x14ac:dyDescent="0.25">
      <c r="B47" s="74">
        <v>24</v>
      </c>
      <c r="C47" s="15"/>
      <c r="D47" s="15"/>
      <c r="E47" s="49"/>
      <c r="F47" s="47"/>
      <c r="G47" s="48"/>
      <c r="H47" s="3" t="str">
        <f t="shared" si="0"/>
        <v/>
      </c>
      <c r="I47" s="28"/>
      <c r="J47" s="29"/>
      <c r="K47" s="109" t="str">
        <f t="shared" si="1"/>
        <v/>
      </c>
      <c r="L47" s="109" t="str">
        <f t="shared" si="2"/>
        <v/>
      </c>
    </row>
    <row r="48" spans="2:12" s="75" customFormat="1" ht="15" thickBot="1" x14ac:dyDescent="0.3">
      <c r="B48" s="74">
        <v>25</v>
      </c>
      <c r="C48" s="15"/>
      <c r="D48" s="15"/>
      <c r="E48" s="49"/>
      <c r="F48" s="47"/>
      <c r="G48" s="48"/>
      <c r="H48" s="3" t="str">
        <f t="shared" si="0"/>
        <v/>
      </c>
      <c r="I48" s="26"/>
      <c r="J48" s="29"/>
      <c r="K48" s="109" t="str">
        <f t="shared" si="1"/>
        <v/>
      </c>
      <c r="L48" s="109" t="str">
        <f t="shared" si="2"/>
        <v/>
      </c>
    </row>
    <row r="49" spans="2:13" s="75" customFormat="1" ht="33" customHeight="1" x14ac:dyDescent="0.25">
      <c r="B49" s="57"/>
      <c r="C49" s="50"/>
      <c r="D49" s="50"/>
      <c r="E49" s="206" t="s">
        <v>100</v>
      </c>
      <c r="F49" s="206"/>
      <c r="G49" s="206"/>
      <c r="H49" s="206"/>
      <c r="I49" s="206"/>
      <c r="J49" s="207"/>
      <c r="K49" s="51"/>
      <c r="L49" s="110">
        <f>K49</f>
        <v>0</v>
      </c>
    </row>
    <row r="50" spans="2:13" s="75" customFormat="1" ht="18" customHeight="1" thickBot="1" x14ac:dyDescent="0.3">
      <c r="B50" s="57"/>
      <c r="C50" s="50"/>
      <c r="D50" s="50"/>
      <c r="E50" s="52"/>
      <c r="F50" s="53"/>
      <c r="G50" s="233" t="s">
        <v>101</v>
      </c>
      <c r="H50" s="233"/>
      <c r="I50" s="233"/>
      <c r="J50" s="233"/>
      <c r="K50" s="112">
        <f>SUM(K24:K48, K49)</f>
        <v>0</v>
      </c>
      <c r="L50" s="111">
        <f>SUM(L24:L48, L49)</f>
        <v>0</v>
      </c>
    </row>
    <row r="51" spans="2:13" s="75" customFormat="1" ht="14.25" customHeight="1" thickBot="1" x14ac:dyDescent="0.3">
      <c r="B51" s="57"/>
      <c r="C51" s="50"/>
      <c r="D51" s="50"/>
      <c r="E51" s="52"/>
      <c r="F51" s="53"/>
      <c r="G51" s="54"/>
      <c r="H51" s="94"/>
      <c r="I51" s="94"/>
      <c r="J51" s="94"/>
      <c r="K51" s="94"/>
      <c r="L51" s="94"/>
      <c r="M51" s="95"/>
    </row>
    <row r="52" spans="2:13" s="75" customFormat="1" ht="33.75" customHeight="1" thickBot="1" x14ac:dyDescent="0.3">
      <c r="B52" s="234" t="s">
        <v>102</v>
      </c>
      <c r="C52" s="235"/>
      <c r="D52" s="235"/>
      <c r="E52" s="235"/>
      <c r="F52" s="235"/>
      <c r="G52" s="235"/>
      <c r="H52" s="235"/>
      <c r="I52" s="235"/>
      <c r="J52" s="235"/>
      <c r="K52" s="235"/>
      <c r="L52" s="236"/>
      <c r="M52" s="96"/>
    </row>
    <row r="53" spans="2:13" s="75" customFormat="1" ht="51.75" thickBot="1" x14ac:dyDescent="0.25">
      <c r="B53" s="97" t="s">
        <v>27</v>
      </c>
      <c r="C53" s="98" t="s">
        <v>28</v>
      </c>
      <c r="D53" s="99" t="s">
        <v>29</v>
      </c>
      <c r="E53" s="99" t="s">
        <v>30</v>
      </c>
      <c r="F53" s="100" t="s">
        <v>31</v>
      </c>
      <c r="G53" s="86" t="s">
        <v>98</v>
      </c>
      <c r="H53" s="101" t="s">
        <v>33</v>
      </c>
      <c r="I53" s="99" t="s">
        <v>34</v>
      </c>
      <c r="J53" s="99" t="s">
        <v>103</v>
      </c>
      <c r="K53" s="86" t="s">
        <v>99</v>
      </c>
      <c r="L53" s="99" t="s">
        <v>36</v>
      </c>
      <c r="M53" s="96"/>
    </row>
    <row r="54" spans="2:13" ht="14.85" customHeight="1" x14ac:dyDescent="0.2">
      <c r="B54" s="89">
        <v>1</v>
      </c>
      <c r="C54" s="15"/>
      <c r="D54" s="10"/>
      <c r="E54" s="46"/>
      <c r="F54" s="47"/>
      <c r="G54" s="48"/>
      <c r="H54" s="113" t="str">
        <f t="shared" ref="H54:H78" si="3">IF(F54="", "", F54*(1-G54))</f>
        <v/>
      </c>
      <c r="I54" s="26"/>
      <c r="J54" s="26"/>
      <c r="K54" s="29"/>
      <c r="L54" s="109" t="str">
        <f>IF(I54="", "",( (I54*H54)*J54)-K54)</f>
        <v/>
      </c>
      <c r="M54" s="96"/>
    </row>
    <row r="55" spans="2:13" ht="14.85" customHeight="1" x14ac:dyDescent="0.2">
      <c r="B55" s="74">
        <v>2</v>
      </c>
      <c r="C55" s="15"/>
      <c r="D55" s="15"/>
      <c r="E55" s="49"/>
      <c r="F55" s="47"/>
      <c r="G55" s="48"/>
      <c r="H55" s="3" t="str">
        <f t="shared" si="3"/>
        <v/>
      </c>
      <c r="I55" s="26"/>
      <c r="J55" s="26"/>
      <c r="K55" s="29"/>
      <c r="L55" s="109" t="str">
        <f t="shared" ref="L55:L78" si="4">IF(I55="", "", (I55*H55)-K55)</f>
        <v/>
      </c>
      <c r="M55" s="96"/>
    </row>
    <row r="56" spans="2:13" ht="14.85" customHeight="1" x14ac:dyDescent="0.2">
      <c r="B56" s="74">
        <v>3</v>
      </c>
      <c r="C56" s="15"/>
      <c r="D56" s="15"/>
      <c r="E56" s="49"/>
      <c r="F56" s="47"/>
      <c r="G56" s="48"/>
      <c r="H56" s="3" t="str">
        <f t="shared" si="3"/>
        <v/>
      </c>
      <c r="I56" s="26"/>
      <c r="J56" s="26"/>
      <c r="K56" s="29"/>
      <c r="L56" s="109" t="str">
        <f t="shared" si="4"/>
        <v/>
      </c>
      <c r="M56" s="96"/>
    </row>
    <row r="57" spans="2:13" ht="14.85" customHeight="1" x14ac:dyDescent="0.2">
      <c r="B57" s="74">
        <v>4</v>
      </c>
      <c r="C57" s="15"/>
      <c r="D57" s="15"/>
      <c r="E57" s="49"/>
      <c r="F57" s="47"/>
      <c r="G57" s="48"/>
      <c r="H57" s="3" t="str">
        <f t="shared" si="3"/>
        <v/>
      </c>
      <c r="I57" s="28"/>
      <c r="J57" s="28"/>
      <c r="K57" s="29"/>
      <c r="L57" s="109" t="str">
        <f t="shared" si="4"/>
        <v/>
      </c>
      <c r="M57" s="96"/>
    </row>
    <row r="58" spans="2:13" ht="14.85" customHeight="1" x14ac:dyDescent="0.2">
      <c r="B58" s="74">
        <v>5</v>
      </c>
      <c r="C58" s="15"/>
      <c r="D58" s="15"/>
      <c r="E58" s="49"/>
      <c r="F58" s="47"/>
      <c r="G58" s="48"/>
      <c r="H58" s="3" t="str">
        <f t="shared" si="3"/>
        <v/>
      </c>
      <c r="I58" s="26"/>
      <c r="J58" s="26"/>
      <c r="K58" s="29"/>
      <c r="L58" s="109" t="str">
        <f t="shared" si="4"/>
        <v/>
      </c>
      <c r="M58" s="96"/>
    </row>
    <row r="59" spans="2:13" ht="14.85" customHeight="1" x14ac:dyDescent="0.2">
      <c r="B59" s="74">
        <v>6</v>
      </c>
      <c r="C59" s="15"/>
      <c r="D59" s="15"/>
      <c r="E59" s="49"/>
      <c r="F59" s="47"/>
      <c r="G59" s="48"/>
      <c r="H59" s="3" t="str">
        <f t="shared" si="3"/>
        <v/>
      </c>
      <c r="I59" s="26"/>
      <c r="J59" s="26"/>
      <c r="K59" s="29"/>
      <c r="L59" s="109" t="str">
        <f t="shared" si="4"/>
        <v/>
      </c>
      <c r="M59" s="96"/>
    </row>
    <row r="60" spans="2:13" ht="14.85" customHeight="1" x14ac:dyDescent="0.2">
      <c r="B60" s="74">
        <v>7</v>
      </c>
      <c r="C60" s="15"/>
      <c r="D60" s="15"/>
      <c r="E60" s="49"/>
      <c r="F60" s="47"/>
      <c r="G60" s="48"/>
      <c r="H60" s="3" t="str">
        <f t="shared" si="3"/>
        <v/>
      </c>
      <c r="I60" s="28"/>
      <c r="J60" s="28"/>
      <c r="K60" s="29"/>
      <c r="L60" s="109" t="str">
        <f t="shared" si="4"/>
        <v/>
      </c>
      <c r="M60" s="96"/>
    </row>
    <row r="61" spans="2:13" ht="14.85" customHeight="1" x14ac:dyDescent="0.2">
      <c r="B61" s="74">
        <v>8</v>
      </c>
      <c r="C61" s="15"/>
      <c r="D61" s="15"/>
      <c r="E61" s="49"/>
      <c r="F61" s="47"/>
      <c r="G61" s="48"/>
      <c r="H61" s="3" t="str">
        <f t="shared" si="3"/>
        <v/>
      </c>
      <c r="I61" s="26"/>
      <c r="J61" s="26"/>
      <c r="K61" s="29"/>
      <c r="L61" s="109" t="str">
        <f t="shared" si="4"/>
        <v/>
      </c>
      <c r="M61" s="96"/>
    </row>
    <row r="62" spans="2:13" ht="14.85" customHeight="1" x14ac:dyDescent="0.2">
      <c r="B62" s="74">
        <v>9</v>
      </c>
      <c r="C62" s="15"/>
      <c r="D62" s="15"/>
      <c r="E62" s="49"/>
      <c r="F62" s="47"/>
      <c r="G62" s="48"/>
      <c r="H62" s="3" t="str">
        <f t="shared" si="3"/>
        <v/>
      </c>
      <c r="I62" s="26"/>
      <c r="J62" s="26"/>
      <c r="K62" s="29"/>
      <c r="L62" s="109" t="str">
        <f t="shared" si="4"/>
        <v/>
      </c>
      <c r="M62" s="96"/>
    </row>
    <row r="63" spans="2:13" s="66" customFormat="1" ht="14.85" customHeight="1" x14ac:dyDescent="0.2">
      <c r="B63" s="74">
        <v>10</v>
      </c>
      <c r="C63" s="15"/>
      <c r="D63" s="15"/>
      <c r="E63" s="49"/>
      <c r="F63" s="47"/>
      <c r="G63" s="48"/>
      <c r="H63" s="3" t="str">
        <f t="shared" si="3"/>
        <v/>
      </c>
      <c r="I63" s="28"/>
      <c r="J63" s="28"/>
      <c r="K63" s="29"/>
      <c r="L63" s="109" t="str">
        <f t="shared" si="4"/>
        <v/>
      </c>
      <c r="M63" s="96"/>
    </row>
    <row r="64" spans="2:13" s="75" customFormat="1" ht="14.85" customHeight="1" x14ac:dyDescent="0.25">
      <c r="B64" s="74">
        <v>11</v>
      </c>
      <c r="C64" s="15"/>
      <c r="D64" s="15"/>
      <c r="E64" s="49"/>
      <c r="F64" s="47"/>
      <c r="G64" s="48"/>
      <c r="H64" s="3" t="str">
        <f t="shared" si="3"/>
        <v/>
      </c>
      <c r="I64" s="26"/>
      <c r="J64" s="26"/>
      <c r="K64" s="29"/>
      <c r="L64" s="109" t="str">
        <f t="shared" si="4"/>
        <v/>
      </c>
      <c r="M64" s="96"/>
    </row>
    <row r="65" spans="2:13" s="75" customFormat="1" ht="14.85" customHeight="1" x14ac:dyDescent="0.25">
      <c r="B65" s="74">
        <v>12</v>
      </c>
      <c r="C65" s="15"/>
      <c r="D65" s="15"/>
      <c r="E65" s="49"/>
      <c r="F65" s="47"/>
      <c r="G65" s="48"/>
      <c r="H65" s="3" t="str">
        <f t="shared" si="3"/>
        <v/>
      </c>
      <c r="I65" s="26"/>
      <c r="J65" s="26"/>
      <c r="K65" s="29"/>
      <c r="L65" s="109" t="str">
        <f t="shared" si="4"/>
        <v/>
      </c>
      <c r="M65" s="96"/>
    </row>
    <row r="66" spans="2:13" s="75" customFormat="1" ht="14.85" customHeight="1" x14ac:dyDescent="0.25">
      <c r="B66" s="74">
        <v>13</v>
      </c>
      <c r="C66" s="15"/>
      <c r="D66" s="15"/>
      <c r="E66" s="49"/>
      <c r="F66" s="47"/>
      <c r="G66" s="48"/>
      <c r="H66" s="3" t="str">
        <f t="shared" si="3"/>
        <v/>
      </c>
      <c r="I66" s="28"/>
      <c r="J66" s="28"/>
      <c r="K66" s="29"/>
      <c r="L66" s="109" t="str">
        <f t="shared" si="4"/>
        <v/>
      </c>
      <c r="M66" s="96"/>
    </row>
    <row r="67" spans="2:13" s="75" customFormat="1" ht="14.85" customHeight="1" x14ac:dyDescent="0.25">
      <c r="B67" s="74">
        <v>14</v>
      </c>
      <c r="C67" s="15"/>
      <c r="D67" s="15"/>
      <c r="E67" s="49"/>
      <c r="F67" s="47"/>
      <c r="G67" s="48"/>
      <c r="H67" s="3" t="str">
        <f t="shared" si="3"/>
        <v/>
      </c>
      <c r="I67" s="26"/>
      <c r="J67" s="26"/>
      <c r="K67" s="29"/>
      <c r="L67" s="109" t="str">
        <f t="shared" si="4"/>
        <v/>
      </c>
      <c r="M67" s="96"/>
    </row>
    <row r="68" spans="2:13" s="75" customFormat="1" ht="14.85" customHeight="1" x14ac:dyDescent="0.25">
      <c r="B68" s="74">
        <v>15</v>
      </c>
      <c r="C68" s="15"/>
      <c r="D68" s="15"/>
      <c r="E68" s="49"/>
      <c r="F68" s="47"/>
      <c r="G68" s="48"/>
      <c r="H68" s="3" t="str">
        <f t="shared" si="3"/>
        <v/>
      </c>
      <c r="I68" s="26"/>
      <c r="J68" s="26"/>
      <c r="K68" s="29"/>
      <c r="L68" s="109" t="str">
        <f t="shared" si="4"/>
        <v/>
      </c>
      <c r="M68" s="96"/>
    </row>
    <row r="69" spans="2:13" s="75" customFormat="1" ht="14.85" customHeight="1" x14ac:dyDescent="0.25">
      <c r="B69" s="74">
        <v>16</v>
      </c>
      <c r="C69" s="15"/>
      <c r="D69" s="15"/>
      <c r="E69" s="49"/>
      <c r="F69" s="47"/>
      <c r="G69" s="48"/>
      <c r="H69" s="3" t="str">
        <f t="shared" si="3"/>
        <v/>
      </c>
      <c r="I69" s="28"/>
      <c r="J69" s="28"/>
      <c r="K69" s="29"/>
      <c r="L69" s="109" t="str">
        <f t="shared" si="4"/>
        <v/>
      </c>
      <c r="M69" s="96"/>
    </row>
    <row r="70" spans="2:13" s="75" customFormat="1" ht="14.85" customHeight="1" x14ac:dyDescent="0.25">
      <c r="B70" s="74">
        <v>17</v>
      </c>
      <c r="C70" s="15"/>
      <c r="D70" s="15"/>
      <c r="E70" s="49"/>
      <c r="F70" s="47"/>
      <c r="G70" s="48"/>
      <c r="H70" s="3" t="str">
        <f t="shared" si="3"/>
        <v/>
      </c>
      <c r="I70" s="26"/>
      <c r="J70" s="26"/>
      <c r="K70" s="29"/>
      <c r="L70" s="109" t="str">
        <f t="shared" si="4"/>
        <v/>
      </c>
      <c r="M70" s="96"/>
    </row>
    <row r="71" spans="2:13" s="75" customFormat="1" ht="14.85" customHeight="1" x14ac:dyDescent="0.25">
      <c r="B71" s="74">
        <v>18</v>
      </c>
      <c r="C71" s="15"/>
      <c r="D71" s="15"/>
      <c r="E71" s="49"/>
      <c r="F71" s="47"/>
      <c r="G71" s="48"/>
      <c r="H71" s="3" t="str">
        <f t="shared" si="3"/>
        <v/>
      </c>
      <c r="I71" s="26"/>
      <c r="J71" s="26"/>
      <c r="K71" s="29"/>
      <c r="L71" s="109" t="str">
        <f t="shared" si="4"/>
        <v/>
      </c>
      <c r="M71" s="96"/>
    </row>
    <row r="72" spans="2:13" s="75" customFormat="1" ht="14.85" customHeight="1" x14ac:dyDescent="0.25">
      <c r="B72" s="74">
        <v>19</v>
      </c>
      <c r="C72" s="15"/>
      <c r="D72" s="15"/>
      <c r="E72" s="49"/>
      <c r="F72" s="47"/>
      <c r="G72" s="48"/>
      <c r="H72" s="3" t="str">
        <f t="shared" si="3"/>
        <v/>
      </c>
      <c r="I72" s="26"/>
      <c r="J72" s="26"/>
      <c r="K72" s="29"/>
      <c r="L72" s="109" t="str">
        <f t="shared" si="4"/>
        <v/>
      </c>
      <c r="M72" s="96"/>
    </row>
    <row r="73" spans="2:13" s="75" customFormat="1" ht="14.85" customHeight="1" x14ac:dyDescent="0.25">
      <c r="B73" s="74">
        <v>20</v>
      </c>
      <c r="C73" s="15"/>
      <c r="D73" s="15"/>
      <c r="E73" s="49"/>
      <c r="F73" s="47"/>
      <c r="G73" s="48"/>
      <c r="H73" s="3" t="str">
        <f t="shared" si="3"/>
        <v/>
      </c>
      <c r="I73" s="26"/>
      <c r="J73" s="26"/>
      <c r="K73" s="29"/>
      <c r="L73" s="109" t="str">
        <f t="shared" si="4"/>
        <v/>
      </c>
      <c r="M73" s="96"/>
    </row>
    <row r="74" spans="2:13" s="75" customFormat="1" ht="14.85" customHeight="1" x14ac:dyDescent="0.25">
      <c r="B74" s="74">
        <v>21</v>
      </c>
      <c r="C74" s="15"/>
      <c r="D74" s="15"/>
      <c r="E74" s="49"/>
      <c r="F74" s="47"/>
      <c r="G74" s="48"/>
      <c r="H74" s="3" t="str">
        <f t="shared" si="3"/>
        <v/>
      </c>
      <c r="I74" s="28"/>
      <c r="J74" s="28"/>
      <c r="K74" s="29"/>
      <c r="L74" s="109" t="str">
        <f t="shared" si="4"/>
        <v/>
      </c>
      <c r="M74" s="96"/>
    </row>
    <row r="75" spans="2:13" s="75" customFormat="1" ht="14.85" customHeight="1" x14ac:dyDescent="0.25">
      <c r="B75" s="74">
        <v>22</v>
      </c>
      <c r="C75" s="15"/>
      <c r="D75" s="15"/>
      <c r="E75" s="49"/>
      <c r="F75" s="47"/>
      <c r="G75" s="48"/>
      <c r="H75" s="3" t="str">
        <f t="shared" si="3"/>
        <v/>
      </c>
      <c r="I75" s="26"/>
      <c r="J75" s="26"/>
      <c r="K75" s="29"/>
      <c r="L75" s="109" t="str">
        <f t="shared" si="4"/>
        <v/>
      </c>
      <c r="M75" s="96"/>
    </row>
    <row r="76" spans="2:13" s="75" customFormat="1" ht="14.85" customHeight="1" x14ac:dyDescent="0.25">
      <c r="B76" s="74">
        <v>23</v>
      </c>
      <c r="C76" s="15"/>
      <c r="D76" s="15"/>
      <c r="E76" s="49"/>
      <c r="F76" s="47"/>
      <c r="G76" s="48"/>
      <c r="H76" s="3" t="str">
        <f t="shared" si="3"/>
        <v/>
      </c>
      <c r="I76" s="26"/>
      <c r="J76" s="26"/>
      <c r="K76" s="29"/>
      <c r="L76" s="109" t="str">
        <f t="shared" si="4"/>
        <v/>
      </c>
      <c r="M76" s="96"/>
    </row>
    <row r="77" spans="2:13" s="75" customFormat="1" ht="14.85" customHeight="1" x14ac:dyDescent="0.25">
      <c r="B77" s="74">
        <v>24</v>
      </c>
      <c r="C77" s="15"/>
      <c r="D77" s="15"/>
      <c r="E77" s="49"/>
      <c r="F77" s="47"/>
      <c r="G77" s="48"/>
      <c r="H77" s="3" t="str">
        <f t="shared" si="3"/>
        <v/>
      </c>
      <c r="I77" s="28"/>
      <c r="J77" s="28"/>
      <c r="K77" s="29"/>
      <c r="L77" s="109" t="str">
        <f t="shared" si="4"/>
        <v/>
      </c>
      <c r="M77" s="96"/>
    </row>
    <row r="78" spans="2:13" s="75" customFormat="1" ht="14.85" customHeight="1" thickBot="1" x14ac:dyDescent="0.3">
      <c r="B78" s="74">
        <v>25</v>
      </c>
      <c r="C78" s="15"/>
      <c r="D78" s="15"/>
      <c r="E78" s="49"/>
      <c r="F78" s="47"/>
      <c r="G78" s="48"/>
      <c r="H78" s="3" t="str">
        <f t="shared" si="3"/>
        <v/>
      </c>
      <c r="I78" s="26"/>
      <c r="J78" s="26"/>
      <c r="K78" s="29"/>
      <c r="L78" s="109" t="str">
        <f t="shared" si="4"/>
        <v/>
      </c>
      <c r="M78" s="96"/>
    </row>
    <row r="79" spans="2:13" s="75" customFormat="1" ht="18" customHeight="1" thickBot="1" x14ac:dyDescent="0.3">
      <c r="B79" s="57"/>
      <c r="C79" s="50"/>
      <c r="D79" s="50"/>
      <c r="E79" s="50"/>
      <c r="F79" s="50"/>
      <c r="G79" s="243" t="s">
        <v>104</v>
      </c>
      <c r="H79" s="243"/>
      <c r="I79" s="243"/>
      <c r="J79" s="243"/>
      <c r="K79" s="244"/>
      <c r="L79" s="114">
        <f>SUM(L53:L78)</f>
        <v>0</v>
      </c>
      <c r="M79" s="102"/>
    </row>
    <row r="80" spans="2:13" s="75" customFormat="1" ht="20.25" x14ac:dyDescent="0.25">
      <c r="B80" s="57"/>
      <c r="C80" s="50"/>
      <c r="D80" s="50"/>
      <c r="E80" s="50"/>
      <c r="F80" s="50"/>
      <c r="G80" s="54"/>
      <c r="H80" s="103"/>
      <c r="I80" s="55"/>
      <c r="J80" s="55"/>
      <c r="K80" s="56"/>
      <c r="L80" s="95"/>
      <c r="M80" s="102"/>
    </row>
    <row r="81" spans="2:12" s="75" customFormat="1" ht="21" thickBot="1" x14ac:dyDescent="0.3">
      <c r="B81" s="57"/>
      <c r="C81" s="57"/>
      <c r="D81" s="50"/>
      <c r="E81" s="52"/>
      <c r="F81" s="53"/>
      <c r="G81" s="54"/>
      <c r="H81" s="103"/>
      <c r="I81" s="55"/>
      <c r="J81" s="56"/>
      <c r="K81" s="102"/>
      <c r="L81" s="102"/>
    </row>
    <row r="82" spans="2:12" s="75" customFormat="1" ht="32.25" customHeight="1" thickBot="1" x14ac:dyDescent="0.3">
      <c r="B82" s="234" t="s">
        <v>105</v>
      </c>
      <c r="C82" s="235"/>
      <c r="D82" s="235"/>
      <c r="E82" s="235"/>
      <c r="F82" s="235"/>
      <c r="G82" s="235"/>
      <c r="H82" s="235"/>
      <c r="I82" s="235"/>
      <c r="J82" s="235"/>
      <c r="K82" s="235"/>
      <c r="L82" s="236"/>
    </row>
    <row r="83" spans="2:12" s="75" customFormat="1" ht="33.75" customHeight="1" x14ac:dyDescent="0.25">
      <c r="B83" s="237" t="s">
        <v>106</v>
      </c>
      <c r="C83" s="238"/>
      <c r="D83" s="239"/>
      <c r="E83" s="240"/>
      <c r="F83" s="241"/>
      <c r="G83" s="241"/>
      <c r="H83" s="241"/>
      <c r="I83" s="241"/>
      <c r="J83" s="241"/>
      <c r="K83" s="241"/>
      <c r="L83" s="242"/>
    </row>
    <row r="84" spans="2:12" ht="54.75" customHeight="1" thickBot="1" x14ac:dyDescent="0.25">
      <c r="B84" s="97" t="s">
        <v>27</v>
      </c>
      <c r="C84" s="98" t="s">
        <v>28</v>
      </c>
      <c r="D84" s="99" t="s">
        <v>29</v>
      </c>
      <c r="E84" s="99" t="s">
        <v>30</v>
      </c>
      <c r="F84" s="104" t="s">
        <v>31</v>
      </c>
      <c r="G84" s="105" t="s">
        <v>98</v>
      </c>
      <c r="H84" s="101" t="s">
        <v>33</v>
      </c>
      <c r="I84" s="99" t="s">
        <v>34</v>
      </c>
      <c r="J84" s="105" t="s">
        <v>99</v>
      </c>
      <c r="K84" s="106" t="s">
        <v>36</v>
      </c>
      <c r="L84" s="107" t="s">
        <v>45</v>
      </c>
    </row>
    <row r="85" spans="2:12" ht="14.85" customHeight="1" x14ac:dyDescent="0.2">
      <c r="B85" s="89">
        <v>1</v>
      </c>
      <c r="C85" s="15"/>
      <c r="D85" s="10"/>
      <c r="E85" s="46"/>
      <c r="F85" s="47"/>
      <c r="G85" s="48"/>
      <c r="H85" s="3" t="str">
        <f t="shared" ref="H85:H99" si="5">IF(F85="", "", F85*(1-G85))</f>
        <v/>
      </c>
      <c r="I85" s="26"/>
      <c r="J85" s="29"/>
      <c r="K85" s="109" t="str">
        <f>IF(I85="", "", (I85*H85)-J85)</f>
        <v/>
      </c>
      <c r="L85" s="109" t="str">
        <f>IF(C85="Lot 4",((K85*$E$7)+K85),K85)</f>
        <v/>
      </c>
    </row>
    <row r="86" spans="2:12" ht="14.85" customHeight="1" x14ac:dyDescent="0.2">
      <c r="B86" s="74">
        <v>2</v>
      </c>
      <c r="C86" s="15"/>
      <c r="D86" s="15"/>
      <c r="E86" s="49"/>
      <c r="F86" s="47"/>
      <c r="G86" s="48"/>
      <c r="H86" s="3" t="str">
        <f t="shared" si="5"/>
        <v/>
      </c>
      <c r="I86" s="26"/>
      <c r="J86" s="29"/>
      <c r="K86" s="109" t="str">
        <f t="shared" ref="K86:K99" si="6">IF(I86="", "", (I86*H86)-J86)</f>
        <v/>
      </c>
      <c r="L86" s="109" t="str">
        <f t="shared" ref="L86:L99" si="7">IF(C86="Lot 4",((K86*$E$7)+K86),K86)</f>
        <v/>
      </c>
    </row>
    <row r="87" spans="2:12" ht="14.85" customHeight="1" x14ac:dyDescent="0.2">
      <c r="B87" s="74">
        <v>3</v>
      </c>
      <c r="C87" s="15"/>
      <c r="D87" s="15"/>
      <c r="E87" s="49"/>
      <c r="F87" s="47"/>
      <c r="G87" s="48"/>
      <c r="H87" s="3" t="str">
        <f t="shared" si="5"/>
        <v/>
      </c>
      <c r="I87" s="26"/>
      <c r="J87" s="29"/>
      <c r="K87" s="109" t="str">
        <f t="shared" si="6"/>
        <v/>
      </c>
      <c r="L87" s="109" t="str">
        <f t="shared" si="7"/>
        <v/>
      </c>
    </row>
    <row r="88" spans="2:12" ht="14.85" customHeight="1" x14ac:dyDescent="0.2">
      <c r="B88" s="74">
        <v>4</v>
      </c>
      <c r="C88" s="15"/>
      <c r="D88" s="15"/>
      <c r="E88" s="49"/>
      <c r="F88" s="47"/>
      <c r="G88" s="48"/>
      <c r="H88" s="3" t="str">
        <f t="shared" si="5"/>
        <v/>
      </c>
      <c r="I88" s="28"/>
      <c r="J88" s="29"/>
      <c r="K88" s="109" t="str">
        <f t="shared" si="6"/>
        <v/>
      </c>
      <c r="L88" s="109" t="str">
        <f t="shared" si="7"/>
        <v/>
      </c>
    </row>
    <row r="89" spans="2:12" ht="14.85" customHeight="1" x14ac:dyDescent="0.2">
      <c r="B89" s="74">
        <v>5</v>
      </c>
      <c r="C89" s="15"/>
      <c r="D89" s="15"/>
      <c r="E89" s="49"/>
      <c r="F89" s="47"/>
      <c r="G89" s="48"/>
      <c r="H89" s="3" t="str">
        <f t="shared" si="5"/>
        <v/>
      </c>
      <c r="I89" s="26"/>
      <c r="J89" s="29"/>
      <c r="K89" s="109" t="str">
        <f t="shared" si="6"/>
        <v/>
      </c>
      <c r="L89" s="109" t="str">
        <f t="shared" si="7"/>
        <v/>
      </c>
    </row>
    <row r="90" spans="2:12" ht="14.85" customHeight="1" x14ac:dyDescent="0.2">
      <c r="B90" s="74">
        <v>6</v>
      </c>
      <c r="C90" s="15"/>
      <c r="D90" s="15"/>
      <c r="E90" s="49"/>
      <c r="F90" s="47"/>
      <c r="G90" s="48"/>
      <c r="H90" s="3" t="str">
        <f t="shared" si="5"/>
        <v/>
      </c>
      <c r="I90" s="26"/>
      <c r="J90" s="29"/>
      <c r="K90" s="109" t="str">
        <f t="shared" si="6"/>
        <v/>
      </c>
      <c r="L90" s="109" t="str">
        <f t="shared" si="7"/>
        <v/>
      </c>
    </row>
    <row r="91" spans="2:12" ht="14.85" customHeight="1" x14ac:dyDescent="0.2">
      <c r="B91" s="74">
        <v>7</v>
      </c>
      <c r="C91" s="15"/>
      <c r="D91" s="15"/>
      <c r="E91" s="49"/>
      <c r="F91" s="47"/>
      <c r="G91" s="48"/>
      <c r="H91" s="3" t="str">
        <f t="shared" si="5"/>
        <v/>
      </c>
      <c r="I91" s="28"/>
      <c r="J91" s="29"/>
      <c r="K91" s="109" t="str">
        <f t="shared" si="6"/>
        <v/>
      </c>
      <c r="L91" s="109" t="str">
        <f t="shared" si="7"/>
        <v/>
      </c>
    </row>
    <row r="92" spans="2:12" ht="14.85" customHeight="1" x14ac:dyDescent="0.2">
      <c r="B92" s="74">
        <v>8</v>
      </c>
      <c r="C92" s="15"/>
      <c r="D92" s="15"/>
      <c r="E92" s="49"/>
      <c r="F92" s="47"/>
      <c r="G92" s="48"/>
      <c r="H92" s="3" t="str">
        <f t="shared" si="5"/>
        <v/>
      </c>
      <c r="I92" s="26"/>
      <c r="J92" s="29"/>
      <c r="K92" s="109" t="str">
        <f t="shared" si="6"/>
        <v/>
      </c>
      <c r="L92" s="109" t="str">
        <f t="shared" si="7"/>
        <v/>
      </c>
    </row>
    <row r="93" spans="2:12" s="66" customFormat="1" ht="14.85" customHeight="1" x14ac:dyDescent="0.2">
      <c r="B93" s="74">
        <v>9</v>
      </c>
      <c r="C93" s="15"/>
      <c r="D93" s="15"/>
      <c r="E93" s="49"/>
      <c r="F93" s="47"/>
      <c r="G93" s="48"/>
      <c r="H93" s="3" t="str">
        <f t="shared" si="5"/>
        <v/>
      </c>
      <c r="I93" s="26"/>
      <c r="J93" s="29"/>
      <c r="K93" s="109" t="str">
        <f t="shared" si="6"/>
        <v/>
      </c>
      <c r="L93" s="109" t="str">
        <f t="shared" si="7"/>
        <v/>
      </c>
    </row>
    <row r="94" spans="2:12" s="75" customFormat="1" ht="14.85" customHeight="1" x14ac:dyDescent="0.25">
      <c r="B94" s="74">
        <v>10</v>
      </c>
      <c r="C94" s="15"/>
      <c r="D94" s="15"/>
      <c r="E94" s="49"/>
      <c r="F94" s="47"/>
      <c r="G94" s="48"/>
      <c r="H94" s="3" t="str">
        <f t="shared" si="5"/>
        <v/>
      </c>
      <c r="I94" s="28"/>
      <c r="J94" s="29"/>
      <c r="K94" s="109" t="str">
        <f t="shared" si="6"/>
        <v/>
      </c>
      <c r="L94" s="109" t="str">
        <f t="shared" si="7"/>
        <v/>
      </c>
    </row>
    <row r="95" spans="2:12" s="75" customFormat="1" ht="14.85" customHeight="1" x14ac:dyDescent="0.25">
      <c r="B95" s="74">
        <v>11</v>
      </c>
      <c r="C95" s="15"/>
      <c r="D95" s="15"/>
      <c r="E95" s="49"/>
      <c r="F95" s="47"/>
      <c r="G95" s="48"/>
      <c r="H95" s="3" t="str">
        <f t="shared" si="5"/>
        <v/>
      </c>
      <c r="I95" s="26"/>
      <c r="J95" s="29"/>
      <c r="K95" s="109" t="str">
        <f t="shared" si="6"/>
        <v/>
      </c>
      <c r="L95" s="109" t="str">
        <f t="shared" si="7"/>
        <v/>
      </c>
    </row>
    <row r="96" spans="2:12" s="75" customFormat="1" ht="14.85" customHeight="1" x14ac:dyDescent="0.25">
      <c r="B96" s="74">
        <v>12</v>
      </c>
      <c r="C96" s="15"/>
      <c r="D96" s="15"/>
      <c r="E96" s="49"/>
      <c r="F96" s="47"/>
      <c r="G96" s="48"/>
      <c r="H96" s="3" t="str">
        <f t="shared" si="5"/>
        <v/>
      </c>
      <c r="I96" s="26"/>
      <c r="J96" s="29"/>
      <c r="K96" s="109" t="str">
        <f t="shared" si="6"/>
        <v/>
      </c>
      <c r="L96" s="109" t="str">
        <f t="shared" si="7"/>
        <v/>
      </c>
    </row>
    <row r="97" spans="2:12" s="75" customFormat="1" ht="14.85" customHeight="1" x14ac:dyDescent="0.25">
      <c r="B97" s="74">
        <v>13</v>
      </c>
      <c r="C97" s="15"/>
      <c r="D97" s="15"/>
      <c r="E97" s="49"/>
      <c r="F97" s="47"/>
      <c r="G97" s="48"/>
      <c r="H97" s="3" t="str">
        <f t="shared" si="5"/>
        <v/>
      </c>
      <c r="I97" s="28"/>
      <c r="J97" s="29"/>
      <c r="K97" s="109" t="str">
        <f t="shared" si="6"/>
        <v/>
      </c>
      <c r="L97" s="109" t="str">
        <f t="shared" si="7"/>
        <v/>
      </c>
    </row>
    <row r="98" spans="2:12" s="75" customFormat="1" ht="14.85" customHeight="1" x14ac:dyDescent="0.25">
      <c r="B98" s="74">
        <v>14</v>
      </c>
      <c r="C98" s="15"/>
      <c r="D98" s="15"/>
      <c r="E98" s="49"/>
      <c r="F98" s="47"/>
      <c r="G98" s="48"/>
      <c r="H98" s="3" t="str">
        <f t="shared" si="5"/>
        <v/>
      </c>
      <c r="I98" s="26"/>
      <c r="J98" s="29"/>
      <c r="K98" s="109" t="str">
        <f t="shared" si="6"/>
        <v/>
      </c>
      <c r="L98" s="109" t="str">
        <f t="shared" si="7"/>
        <v/>
      </c>
    </row>
    <row r="99" spans="2:12" s="75" customFormat="1" ht="14.85" customHeight="1" thickBot="1" x14ac:dyDescent="0.3">
      <c r="B99" s="74">
        <v>15</v>
      </c>
      <c r="C99" s="15"/>
      <c r="D99" s="15"/>
      <c r="E99" s="49"/>
      <c r="F99" s="47"/>
      <c r="G99" s="48"/>
      <c r="H99" s="3" t="str">
        <f t="shared" si="5"/>
        <v/>
      </c>
      <c r="I99" s="26"/>
      <c r="J99" s="29"/>
      <c r="K99" s="115" t="str">
        <f t="shared" si="6"/>
        <v/>
      </c>
      <c r="L99" s="115" t="str">
        <f t="shared" si="7"/>
        <v/>
      </c>
    </row>
    <row r="100" spans="2:12" s="75" customFormat="1" ht="14.85" customHeight="1" x14ac:dyDescent="0.25">
      <c r="B100" s="77"/>
      <c r="C100" s="77"/>
      <c r="D100" s="77"/>
      <c r="E100" s="227" t="s">
        <v>100</v>
      </c>
      <c r="F100" s="227"/>
      <c r="G100" s="227"/>
      <c r="H100" s="227"/>
      <c r="I100" s="227"/>
      <c r="J100" s="227"/>
      <c r="K100" s="58"/>
      <c r="L100" s="2" t="str">
        <f>K99</f>
        <v/>
      </c>
    </row>
    <row r="101" spans="2:12" ht="18" customHeight="1" thickBot="1" x14ac:dyDescent="0.25">
      <c r="D101" s="77"/>
      <c r="F101" s="77"/>
      <c r="G101" s="164" t="s">
        <v>107</v>
      </c>
      <c r="H101" s="164"/>
      <c r="I101" s="164"/>
      <c r="J101" s="165"/>
      <c r="K101" s="112">
        <f xml:space="preserve"> SUM(K85:K99, K100)</f>
        <v>0</v>
      </c>
      <c r="L101" s="116">
        <f xml:space="preserve"> SUM(L85:L99, L100)</f>
        <v>0</v>
      </c>
    </row>
    <row r="102" spans="2:12" ht="15" thickBot="1" x14ac:dyDescent="0.25"/>
    <row r="103" spans="2:12" ht="18" customHeight="1" thickBot="1" x14ac:dyDescent="0.3">
      <c r="G103" s="108"/>
      <c r="H103" s="228" t="s">
        <v>108</v>
      </c>
      <c r="I103" s="229"/>
      <c r="J103" s="230"/>
      <c r="K103" s="231">
        <f>SUM(L50,L79,L101)</f>
        <v>0</v>
      </c>
      <c r="L103" s="232"/>
    </row>
  </sheetData>
  <mergeCells count="44">
    <mergeCell ref="E100:J100"/>
    <mergeCell ref="G101:J101"/>
    <mergeCell ref="H103:J103"/>
    <mergeCell ref="K103:L103"/>
    <mergeCell ref="G50:J50"/>
    <mergeCell ref="B82:L82"/>
    <mergeCell ref="B83:D83"/>
    <mergeCell ref="E83:L83"/>
    <mergeCell ref="G79:K79"/>
    <mergeCell ref="B52:L52"/>
    <mergeCell ref="E49:J49"/>
    <mergeCell ref="B13:L13"/>
    <mergeCell ref="B14:L14"/>
    <mergeCell ref="B15:L15"/>
    <mergeCell ref="B17:L17"/>
    <mergeCell ref="B18:E18"/>
    <mergeCell ref="F18:L18"/>
    <mergeCell ref="B19:E19"/>
    <mergeCell ref="F19:L19"/>
    <mergeCell ref="B20:L20"/>
    <mergeCell ref="B21:L21"/>
    <mergeCell ref="B22:L22"/>
    <mergeCell ref="B12:L12"/>
    <mergeCell ref="B4:C4"/>
    <mergeCell ref="F4:H4"/>
    <mergeCell ref="I4:J4"/>
    <mergeCell ref="K4:L4"/>
    <mergeCell ref="K5:L5"/>
    <mergeCell ref="C6:D7"/>
    <mergeCell ref="E6:F6"/>
    <mergeCell ref="G6:H6"/>
    <mergeCell ref="I6:J6"/>
    <mergeCell ref="E7:F7"/>
    <mergeCell ref="G7:H7"/>
    <mergeCell ref="I7:J7"/>
    <mergeCell ref="B9:L9"/>
    <mergeCell ref="B10:L10"/>
    <mergeCell ref="B11:L11"/>
    <mergeCell ref="B1:K1"/>
    <mergeCell ref="B2:K2"/>
    <mergeCell ref="B3:C3"/>
    <mergeCell ref="F3:H3"/>
    <mergeCell ref="I3:J3"/>
    <mergeCell ref="K3:L3"/>
  </mergeCells>
  <dataValidations disablePrompts="1" count="4">
    <dataValidation type="list" allowBlank="1" showInputMessage="1" showErrorMessage="1" sqref="C85:C99" xr:uid="{18D21357-6EA8-4B16-85BA-A4722DDD6C9F}">
      <formula1>"Lot 3,Lot 4"</formula1>
    </dataValidation>
    <dataValidation type="list" allowBlank="1" showInputMessage="1" showErrorMessage="1" sqref="C24:C51" xr:uid="{0016EF68-18B8-4BBA-9DF2-5B730A672428}">
      <formula1>"Lot 1, Lot 2, Lot 3, Lot 4"</formula1>
    </dataValidation>
    <dataValidation type="list" allowBlank="1" showInputMessage="1" showErrorMessage="1" sqref="E7:F7" xr:uid="{9E39A19A-CC75-4FB3-8632-C46AFC1C3904}">
      <formula1>"0%,1%,2%,3%,4%,5%,6%,7%,8%,9%,10%,11%,12%,13%,14%,15%,16%,17%,18%,19%,20%"</formula1>
    </dataValidation>
    <dataValidation type="list" allowBlank="1" showInputMessage="1" showErrorMessage="1" sqref="C54:C81" xr:uid="{60869D7C-3DB6-4F05-BC1D-8C3E35DE8152}">
      <formula1>"Lot 1, Lot 2, Lot 3"</formula1>
    </dataValidation>
  </dataValidations>
  <pageMargins left="0.25" right="0.25" top="0.75" bottom="0.274166666666667" header="0.3" footer="0.05"/>
  <pageSetup scale="64" fitToHeight="0" orientation="landscape" r:id="rId1"/>
  <headerFooter>
    <oddHeader>&amp;L&amp;"Arial,Regular"&amp;9NYS Office of General Services
Procurement Services&amp;C&amp;"Arial,Regular"&amp;9Group 73600 - Award 22802
IT Umbrella Contract - Manufacturer Based&amp;R&amp;"Arial,Regular"&amp;9RFQ Financial Response
Page &amp;P of &amp;N</oddHeader>
    <oddFooter>&amp;L&amp;"Arial,Regular"&amp;9September 2022&amp;R&amp;"Arial,Regular"&amp;9Appendix G.2 - RFQ Financial Response</oddFooter>
  </headerFooter>
  <rowBreaks count="3" manualBreakCount="3">
    <brk id="21" max="16383" man="1"/>
    <brk id="50" max="16383" man="1"/>
    <brk id="79" max="16383" man="1"/>
  </rowBreaks>
  <drawing r:id="rId2"/>
  <legacyDrawing r:id="rId3"/>
  <controls>
    <mc:AlternateContent xmlns:mc="http://schemas.openxmlformats.org/markup-compatibility/2006">
      <mc:Choice Requires="x14">
        <control shapeId="6145" r:id="rId4" name="CheckBox2">
          <controlPr defaultSize="0" autoLine="0" autoPict="0" altText="Lot 1 Software" r:id="rId5">
            <anchor moveWithCells="1">
              <from>
                <xdr:col>4</xdr:col>
                <xdr:colOff>0</xdr:colOff>
                <xdr:row>10</xdr:row>
                <xdr:rowOff>104775</xdr:rowOff>
              </from>
              <to>
                <xdr:col>6</xdr:col>
                <xdr:colOff>133350</xdr:colOff>
                <xdr:row>10</xdr:row>
                <xdr:rowOff>371475</xdr:rowOff>
              </to>
            </anchor>
          </controlPr>
        </control>
      </mc:Choice>
      <mc:Fallback>
        <control shapeId="6145" r:id="rId4" name="CheckBox2"/>
      </mc:Fallback>
    </mc:AlternateContent>
    <mc:AlternateContent xmlns:mc="http://schemas.openxmlformats.org/markup-compatibility/2006">
      <mc:Choice Requires="x14">
        <control shapeId="6146" r:id="rId6" name="CheckBox1">
          <controlPr defaultSize="0" autoLine="0" altText="Lot 1 Software" r:id="rId7">
            <anchor moveWithCells="1">
              <from>
                <xdr:col>3</xdr:col>
                <xdr:colOff>1400175</xdr:colOff>
                <xdr:row>10</xdr:row>
                <xdr:rowOff>104775</xdr:rowOff>
              </from>
              <to>
                <xdr:col>3</xdr:col>
                <xdr:colOff>3200400</xdr:colOff>
                <xdr:row>10</xdr:row>
                <xdr:rowOff>371475</xdr:rowOff>
              </to>
            </anchor>
          </controlPr>
        </control>
      </mc:Choice>
      <mc:Fallback>
        <control shapeId="6146" r:id="rId6" name="CheckBox1"/>
      </mc:Fallback>
    </mc:AlternateContent>
    <mc:AlternateContent xmlns:mc="http://schemas.openxmlformats.org/markup-compatibility/2006">
      <mc:Choice Requires="x14">
        <control shapeId="6147" r:id="rId8" name="CheckBox3">
          <controlPr defaultSize="0" autoLine="0" autoPict="0" altText="Lot 1 Software" r:id="rId9">
            <anchor moveWithCells="1">
              <from>
                <xdr:col>5</xdr:col>
                <xdr:colOff>714375</xdr:colOff>
                <xdr:row>10</xdr:row>
                <xdr:rowOff>104775</xdr:rowOff>
              </from>
              <to>
                <xdr:col>7</xdr:col>
                <xdr:colOff>990600</xdr:colOff>
                <xdr:row>10</xdr:row>
                <xdr:rowOff>371475</xdr:rowOff>
              </to>
            </anchor>
          </controlPr>
        </control>
      </mc:Choice>
      <mc:Fallback>
        <control shapeId="6147" r:id="rId8" name="CheckBox3"/>
      </mc:Fallback>
    </mc:AlternateContent>
    <mc:AlternateContent xmlns:mc="http://schemas.openxmlformats.org/markup-compatibility/2006">
      <mc:Choice Requires="x14">
        <control shapeId="6148" r:id="rId10" name="CheckBox4">
          <controlPr defaultSize="0" autoLine="0" autoPict="0" altText="Lot 1 Software" r:id="rId11">
            <anchor moveWithCells="1">
              <from>
                <xdr:col>7</xdr:col>
                <xdr:colOff>838200</xdr:colOff>
                <xdr:row>10</xdr:row>
                <xdr:rowOff>104775</xdr:rowOff>
              </from>
              <to>
                <xdr:col>11</xdr:col>
                <xdr:colOff>0</xdr:colOff>
                <xdr:row>10</xdr:row>
                <xdr:rowOff>371475</xdr:rowOff>
              </to>
            </anchor>
          </controlPr>
        </control>
      </mc:Choice>
      <mc:Fallback>
        <control shapeId="6148" r:id="rId10" name="CheckBox4"/>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s xmlns="44713482-6b25-471f-80ce-ed385bb094b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13D44DB29EEA42809C11A1BB60DFBD" ma:contentTypeVersion="7" ma:contentTypeDescription="Create a new document." ma:contentTypeScope="" ma:versionID="65a791cc5e0d419e063fec1b5dd9c25c">
  <xsd:schema xmlns:xsd="http://www.w3.org/2001/XMLSchema" xmlns:xs="http://www.w3.org/2001/XMLSchema" xmlns:p="http://schemas.microsoft.com/office/2006/metadata/properties" xmlns:ns2="44713482-6b25-471f-80ce-ed385bb094b3" xmlns:ns3="e6c31c48-18b1-4865-a194-90475d761567" targetNamespace="http://schemas.microsoft.com/office/2006/metadata/properties" ma:root="true" ma:fieldsID="42e63487c962420b8524bead38b4069b" ns2:_="" ns3:_="">
    <xsd:import namespace="44713482-6b25-471f-80ce-ed385bb094b3"/>
    <xsd:import namespace="e6c31c48-18b1-4865-a194-90475d76156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Comme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713482-6b25-471f-80ce-ed385bb094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Comments" ma:index="12" nillable="true" ma:displayName="Comments" ma:format="Dropdown"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c31c48-18b1-4865-a194-90475d76156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9C21F5-CC99-46B7-9CB5-0800D6E030E2}">
  <ds:schemaRefs>
    <ds:schemaRef ds:uri="http://purl.org/dc/terms/"/>
    <ds:schemaRef ds:uri="44713482-6b25-471f-80ce-ed385bb094b3"/>
    <ds:schemaRef ds:uri="http://purl.org/dc/dcmitype/"/>
    <ds:schemaRef ds:uri="e6c31c48-18b1-4865-a194-90475d761567"/>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28E10394-FE3F-4806-9581-9B028BB8FA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713482-6b25-471f-80ce-ed385bb094b3"/>
    <ds:schemaRef ds:uri="e6c31c48-18b1-4865-a194-90475d761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749AAF-723C-44BA-8B15-B5EB799DD8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AU Start Here</vt:lpstr>
      <vt:lpstr>Standard Pricing</vt:lpstr>
      <vt:lpstr>Deliverable-Based Pricing</vt:lpstr>
      <vt:lpstr>Total Cost of Ownership Pricing</vt:lpstr>
      <vt:lpstr>'Deliverable-Based Pricing'!Print_Titles</vt:lpstr>
      <vt:lpstr>'Standard Pricing'!Print_Titles</vt:lpstr>
      <vt:lpstr>'Total Cost of Ownership Pricing'!Print_Titles</vt:lpstr>
    </vt:vector>
  </TitlesOfParts>
  <Manager/>
  <Company>New York State - Office of General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RFQ # MM-GF-2023-10 - Appendix L - Deliverable-Based Financial Response</dc:title>
  <dc:subject/>
  <dc:creator>NewYorkStateEducationDepartment@NYSED.onmicrosoft.com</dc:creator>
  <cp:keywords/>
  <dc:description/>
  <cp:lastModifiedBy>Jessica Hartjen</cp:lastModifiedBy>
  <cp:revision/>
  <dcterms:created xsi:type="dcterms:W3CDTF">2013-09-26T16:39:49Z</dcterms:created>
  <dcterms:modified xsi:type="dcterms:W3CDTF">2023-05-03T16:36:56Z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0x0101005613D44DB29EEA42809C11A1BB60DFBD</vt:lpwstr>
  </property>
  <property fmtid="{D5CDD505-2E9C-101B-9397-08002B2CF9AE}" pid="3" name="_dlc_DocIdItemGuid">
    <vt:lpwstr>5d65c0e5-c482-4699-94d3-2e20f8fd9c78</vt:lpwstr>
  </property>
</Properties>
</file>