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gish\Downloads\"/>
    </mc:Choice>
  </mc:AlternateContent>
  <xr:revisionPtr revIDLastSave="0" documentId="13_ncr:1_{DC26C16A-2ABF-4E76-8CD8-899694E1FB37}" xr6:coauthVersionLast="47" xr6:coauthVersionMax="47" xr10:uidLastSave="{00000000-0000-0000-0000-000000000000}"/>
  <bookViews>
    <workbookView xWindow="-110" yWindow="-110" windowWidth="19420" windowHeight="10420" tabRatio="900" xr2:uid="{9FB76457-F2F5-4444-BF4E-63DF0B76CF61}"/>
  </bookViews>
  <sheets>
    <sheet name="Half-Day Overage Calculator" sheetId="6" r:id="rId1"/>
    <sheet name="24-25 UPK Funding" sheetId="8" r:id="rId2"/>
  </sheets>
  <externalReferences>
    <externalReference r:id="rId3"/>
  </externalReferences>
  <definedNames>
    <definedName name="_xlnm._FilterDatabase" localSheetId="1" hidden="1">'24-25 UPK Funding'!$A$1:$I$661</definedName>
    <definedName name="Allocations" localSheetId="0">#REF!</definedName>
    <definedName name="Allocations">#REF!</definedName>
    <definedName name="BEDSDayBEDS">'[1]BEDS Day'!$A:$A</definedName>
    <definedName name="BEDSDayData">'[1]BEDS Day'!$A:$AF</definedName>
    <definedName name="BEDSDayItem">'[1]BEDS Day'!$3:$3</definedName>
    <definedName name="Calculator">#REF!</definedName>
    <definedName name="CurrentBEDSBEDS">'[1]Current BEDS'!$A:$A</definedName>
    <definedName name="CurrentBEDSData">'[1]Current BEDS'!$A:$V</definedName>
    <definedName name="CurrentBEDSItem">'[1]Current BEDS'!$3:$3</definedName>
    <definedName name="Expansion_Grant_21_22_Awardees">#REF!</definedName>
    <definedName name="Final_SIRS_Counts_20_21">#REF!</definedName>
    <definedName name="Half_Day_Rates">#REF!</definedName>
    <definedName name="NewTab" localSheetId="0">#REF!</definedName>
    <definedName name="NewTab">#REF!</definedName>
    <definedName name="Per_Pupil_Gaps">#REF!</definedName>
    <definedName name="_xlnm.Print_Area" localSheetId="0">'Half-Day Overage Calculator'!$B$1:$E$32</definedName>
    <definedName name="qry13a_CrosstabPreKPupilsServed_3yr" localSheetId="0">#REF!</definedName>
    <definedName name="qry13a_CrosstabPreKPupilsServed_3yr">#REF!</definedName>
    <definedName name="qry13b_CrosstabPreKPupilsServed_4yr" localSheetId="0">#REF!</definedName>
    <definedName name="qry13b_CrosstabPreKPupilsServed_4yr">#REF!</definedName>
    <definedName name="Rates_by_Sean_G">#REF!</definedName>
    <definedName name="SA_Item1b_e_Annual_UPK_PKSnapEOY_final" localSheetId="0">#REF!</definedName>
    <definedName name="SA_Item1b_e_Annual_UPK_PKSnapEOY_final">#REF!</definedName>
    <definedName name="Sean_G_Rates_List">#REF!</definedName>
    <definedName name="UPK_Allocations_DOB_Approved">#REF!</definedName>
    <definedName name="UPK_Expansion_Grant_21_22">#REF!</definedName>
    <definedName name="VerificationReport4s" localSheetId="0">#REF!</definedName>
    <definedName name="VerificationReport4s">#REF!</definedName>
    <definedName name="VerificationReports" localSheetId="0">#REF!</definedName>
    <definedName name="VerificationReports">#REF!</definedName>
    <definedName name="VerificationReports4s" localSheetId="0">#REF!</definedName>
    <definedName name="VerificationReports4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" i="6" l="1"/>
  <c r="E21" i="6" s="1"/>
  <c r="E13" i="6" l="1"/>
  <c r="E18" i="6"/>
  <c r="E19" i="6"/>
  <c r="E20" i="6"/>
  <c r="D13" i="6"/>
  <c r="C13" i="6" l="1"/>
  <c r="D25" i="6" l="1"/>
  <c r="C25" i="6"/>
  <c r="D32" i="6" l="1"/>
  <c r="D33" i="6" s="1"/>
  <c r="C32" i="6"/>
  <c r="C33" i="6" s="1"/>
  <c r="D26" i="6"/>
  <c r="C26" i="6"/>
  <c r="C27" i="6" s="1"/>
  <c r="C28" i="6" s="1"/>
  <c r="C29" i="6" l="1"/>
  <c r="C30" i="6" s="1"/>
  <c r="C24" i="6" s="1"/>
  <c r="D27" i="6"/>
  <c r="D28" i="6" s="1"/>
  <c r="D29" i="6" s="1"/>
  <c r="C35" i="6" l="1"/>
  <c r="C36" i="6" s="1"/>
  <c r="D30" i="6" l="1"/>
  <c r="D24" i="6" s="1"/>
  <c r="D35" i="6" l="1"/>
  <c r="D36" i="6" s="1"/>
</calcChain>
</file>

<file path=xl/sharedStrings.xml><?xml version="1.0" encoding="utf-8"?>
<sst xmlns="http://schemas.openxmlformats.org/spreadsheetml/2006/main" count="2067" uniqueCount="2064">
  <si>
    <t>020101</t>
  </si>
  <si>
    <t>040302</t>
  </si>
  <si>
    <t>460102</t>
  </si>
  <si>
    <t>140201</t>
  </si>
  <si>
    <t>580106</t>
  </si>
  <si>
    <t>090301</t>
  </si>
  <si>
    <t>061001</t>
  </si>
  <si>
    <t>010201</t>
  </si>
  <si>
    <t>010306</t>
  </si>
  <si>
    <t>280521</t>
  </si>
  <si>
    <t>030101</t>
  </si>
  <si>
    <t>030701</t>
  </si>
  <si>
    <t>022302</t>
  </si>
  <si>
    <t>070600</t>
  </si>
  <si>
    <t>070902</t>
  </si>
  <si>
    <t>061101</t>
  </si>
  <si>
    <t>590501</t>
  </si>
  <si>
    <t>022001</t>
  </si>
  <si>
    <t>062201</t>
  </si>
  <si>
    <t>060301</t>
  </si>
  <si>
    <t>042801</t>
  </si>
  <si>
    <t>010802</t>
  </si>
  <si>
    <t>070901</t>
  </si>
  <si>
    <t>031502</t>
  </si>
  <si>
    <t>660101</t>
  </si>
  <si>
    <t>450607</t>
  </si>
  <si>
    <t>101401</t>
  </si>
  <si>
    <t>051301</t>
  </si>
  <si>
    <t>150901</t>
  </si>
  <si>
    <t>010623</t>
  </si>
  <si>
    <t>081200</t>
  </si>
  <si>
    <t>091200</t>
  </si>
  <si>
    <t>043001</t>
  </si>
  <si>
    <t>010402</t>
  </si>
  <si>
    <t>131801</t>
  </si>
  <si>
    <t>580602</t>
  </si>
  <si>
    <t>082001</t>
  </si>
  <si>
    <t>060201</t>
  </si>
  <si>
    <t>030601</t>
  </si>
  <si>
    <t>081003</t>
  </si>
  <si>
    <t>031501</t>
  </si>
  <si>
    <t>412300</t>
  </si>
  <si>
    <t>011003</t>
  </si>
  <si>
    <t>121901</t>
  </si>
  <si>
    <t>022601</t>
  </si>
  <si>
    <t>570101</t>
  </si>
  <si>
    <t>410401</t>
  </si>
  <si>
    <t>080101</t>
  </si>
  <si>
    <t>142101</t>
  </si>
  <si>
    <t>010100</t>
  </si>
  <si>
    <t>450101</t>
  </si>
  <si>
    <t>140101</t>
  </si>
  <si>
    <t>180202</t>
  </si>
  <si>
    <t>220202</t>
  </si>
  <si>
    <t>580303</t>
  </si>
  <si>
    <t>270100</t>
  </si>
  <si>
    <t>120102</t>
  </si>
  <si>
    <t>020601</t>
  </si>
  <si>
    <t>660405</t>
  </si>
  <si>
    <t>640101</t>
  </si>
  <si>
    <t>571901</t>
  </si>
  <si>
    <t>131601</t>
  </si>
  <si>
    <t>670201</t>
  </si>
  <si>
    <t>050100</t>
  </si>
  <si>
    <t>090201</t>
  </si>
  <si>
    <t>491302</t>
  </si>
  <si>
    <t>570201</t>
  </si>
  <si>
    <t>240101</t>
  </si>
  <si>
    <t>580101</t>
  </si>
  <si>
    <t>080201</t>
  </si>
  <si>
    <t>280210</t>
  </si>
  <si>
    <t>420901</t>
  </si>
  <si>
    <t>521301</t>
  </si>
  <si>
    <t>401301</t>
  </si>
  <si>
    <t>180300</t>
  </si>
  <si>
    <t>570302</t>
  </si>
  <si>
    <t>580501</t>
  </si>
  <si>
    <t>580505</t>
  </si>
  <si>
    <t>130200</t>
  </si>
  <si>
    <t>231301</t>
  </si>
  <si>
    <t>660102</t>
  </si>
  <si>
    <t>020801</t>
  </si>
  <si>
    <t>220909</t>
  </si>
  <si>
    <t>280207</t>
  </si>
  <si>
    <t>490101</t>
  </si>
  <si>
    <t>030200</t>
  </si>
  <si>
    <t>661905</t>
  </si>
  <si>
    <t>022902</t>
  </si>
  <si>
    <t>630101</t>
  </si>
  <si>
    <t>151801</t>
  </si>
  <si>
    <t>570401</t>
  </si>
  <si>
    <t>510101</t>
  </si>
  <si>
    <t>580512</t>
  </si>
  <si>
    <t>480601</t>
  </si>
  <si>
    <t>661402</t>
  </si>
  <si>
    <t>580909</t>
  </si>
  <si>
    <t>260101</t>
  </si>
  <si>
    <t>171102</t>
  </si>
  <si>
    <t>261801</t>
  </si>
  <si>
    <t>062301</t>
  </si>
  <si>
    <t>660303</t>
  </si>
  <si>
    <t>250109</t>
  </si>
  <si>
    <t>490202</t>
  </si>
  <si>
    <t>161601</t>
  </si>
  <si>
    <t>140600</t>
  </si>
  <si>
    <t>520101</t>
  </si>
  <si>
    <t>661201</t>
  </si>
  <si>
    <t>180701</t>
  </si>
  <si>
    <t>190301</t>
  </si>
  <si>
    <t>240201</t>
  </si>
  <si>
    <t>641610</t>
  </si>
  <si>
    <t>410601</t>
  </si>
  <si>
    <t>570603</t>
  </si>
  <si>
    <t>270301</t>
  </si>
  <si>
    <t>430300</t>
  </si>
  <si>
    <t>021102</t>
  </si>
  <si>
    <t>250901</t>
  </si>
  <si>
    <t>600301</t>
  </si>
  <si>
    <t>571502</t>
  </si>
  <si>
    <t>510201</t>
  </si>
  <si>
    <t>280411</t>
  </si>
  <si>
    <t>480102</t>
  </si>
  <si>
    <t>222201</t>
  </si>
  <si>
    <t>060401</t>
  </si>
  <si>
    <t>050401</t>
  </si>
  <si>
    <t>190401</t>
  </si>
  <si>
    <t>042302</t>
  </si>
  <si>
    <t>250201</t>
  </si>
  <si>
    <t>580233</t>
  </si>
  <si>
    <t>580513</t>
  </si>
  <si>
    <t>460801</t>
  </si>
  <si>
    <t>212101</t>
  </si>
  <si>
    <t>661004</t>
  </si>
  <si>
    <t>120401</t>
  </si>
  <si>
    <t>160801</t>
  </si>
  <si>
    <t>101001</t>
  </si>
  <si>
    <t>060503</t>
  </si>
  <si>
    <t>090601</t>
  </si>
  <si>
    <t>140701</t>
  </si>
  <si>
    <t>472202</t>
  </si>
  <si>
    <t>440201</t>
  </si>
  <si>
    <t>251601</t>
  </si>
  <si>
    <t>261501</t>
  </si>
  <si>
    <t>110101</t>
  </si>
  <si>
    <t>140801</t>
  </si>
  <si>
    <t>500101</t>
  </si>
  <si>
    <t>140703</t>
  </si>
  <si>
    <t>510401</t>
  </si>
  <si>
    <t>411101</t>
  </si>
  <si>
    <t>650301</t>
  </si>
  <si>
    <t>060701</t>
  </si>
  <si>
    <t>541102</t>
  </si>
  <si>
    <t>010500</t>
  </si>
  <si>
    <t>580402</t>
  </si>
  <si>
    <t>510501</t>
  </si>
  <si>
    <t>580410</t>
  </si>
  <si>
    <t>580203</t>
  </si>
  <si>
    <t>580507</t>
  </si>
  <si>
    <t>471701</t>
  </si>
  <si>
    <t>100501</t>
  </si>
  <si>
    <t>230201</t>
  </si>
  <si>
    <t>580105</t>
  </si>
  <si>
    <t>520401</t>
  </si>
  <si>
    <t>571000</t>
  </si>
  <si>
    <t>440301</t>
  </si>
  <si>
    <t>110200</t>
  </si>
  <si>
    <t>190501</t>
  </si>
  <si>
    <t>660202</t>
  </si>
  <si>
    <t>150203</t>
  </si>
  <si>
    <t>241101</t>
  </si>
  <si>
    <t>241001</t>
  </si>
  <si>
    <t>250301</t>
  </si>
  <si>
    <t>580107</t>
  </si>
  <si>
    <t>120501</t>
  </si>
  <si>
    <t>140707</t>
  </si>
  <si>
    <t>031301</t>
  </si>
  <si>
    <t>660403</t>
  </si>
  <si>
    <t>211003</t>
  </si>
  <si>
    <t>130502</t>
  </si>
  <si>
    <t>610301</t>
  </si>
  <si>
    <t>530101</t>
  </si>
  <si>
    <t>680801</t>
  </si>
  <si>
    <t>060800</t>
  </si>
  <si>
    <t>420401</t>
  </si>
  <si>
    <t>260801</t>
  </si>
  <si>
    <t>140301</t>
  </si>
  <si>
    <t>430501</t>
  </si>
  <si>
    <t>490301</t>
  </si>
  <si>
    <t>580301</t>
  </si>
  <si>
    <t>580503</t>
  </si>
  <si>
    <t>280203</t>
  </si>
  <si>
    <t>580234</t>
  </si>
  <si>
    <t>580917</t>
  </si>
  <si>
    <t>500402</t>
  </si>
  <si>
    <t>261313</t>
  </si>
  <si>
    <t>280219</t>
  </si>
  <si>
    <t>280402</t>
  </si>
  <si>
    <t>660301</t>
  </si>
  <si>
    <t>580912</t>
  </si>
  <si>
    <t>141201</t>
  </si>
  <si>
    <t>660406</t>
  </si>
  <si>
    <t>470501</t>
  </si>
  <si>
    <t>513102</t>
  </si>
  <si>
    <t>180901</t>
  </si>
  <si>
    <t>590801</t>
  </si>
  <si>
    <t>622002</t>
  </si>
  <si>
    <t>040901</t>
  </si>
  <si>
    <t>280216</t>
  </si>
  <si>
    <t>660409</t>
  </si>
  <si>
    <t>580401</t>
  </si>
  <si>
    <t>141401</t>
  </si>
  <si>
    <t>420601</t>
  </si>
  <si>
    <t>261301</t>
  </si>
  <si>
    <t>280522</t>
  </si>
  <si>
    <t>421001</t>
  </si>
  <si>
    <t>581004</t>
  </si>
  <si>
    <t>280222</t>
  </si>
  <si>
    <t>442115</t>
  </si>
  <si>
    <t>270601</t>
  </si>
  <si>
    <t>061503</t>
  </si>
  <si>
    <t>640502</t>
  </si>
  <si>
    <t>640601</t>
  </si>
  <si>
    <t>270701</t>
  </si>
  <si>
    <t>210402</t>
  </si>
  <si>
    <t>120701</t>
  </si>
  <si>
    <t>280217</t>
  </si>
  <si>
    <t>041101</t>
  </si>
  <si>
    <t>280209</t>
  </si>
  <si>
    <t>021601</t>
  </si>
  <si>
    <t>141604</t>
  </si>
  <si>
    <t>460500</t>
  </si>
  <si>
    <t>520701</t>
  </si>
  <si>
    <t>650902</t>
  </si>
  <si>
    <t>280218</t>
  </si>
  <si>
    <t>480404</t>
  </si>
  <si>
    <t>260401</t>
  </si>
  <si>
    <t>220401</t>
  </si>
  <si>
    <t>020702</t>
  </si>
  <si>
    <t>240401</t>
  </si>
  <si>
    <t>430700</t>
  </si>
  <si>
    <t>100902</t>
  </si>
  <si>
    <t>540801</t>
  </si>
  <si>
    <t>470202</t>
  </si>
  <si>
    <t>280100</t>
  </si>
  <si>
    <t>630300</t>
  </si>
  <si>
    <t>630918</t>
  </si>
  <si>
    <t>170500</t>
  </si>
  <si>
    <t>430901</t>
  </si>
  <si>
    <t>440601</t>
  </si>
  <si>
    <t>511101</t>
  </si>
  <si>
    <t>141501</t>
  </si>
  <si>
    <t>640701</t>
  </si>
  <si>
    <t>280407</t>
  </si>
  <si>
    <t>260501</t>
  </si>
  <si>
    <t>010701</t>
  </si>
  <si>
    <t>660407</t>
  </si>
  <si>
    <t>080601</t>
  </si>
  <si>
    <t>581010</t>
  </si>
  <si>
    <t>190701</t>
  </si>
  <si>
    <t>640801</t>
  </si>
  <si>
    <t>442111</t>
  </si>
  <si>
    <t>081401</t>
  </si>
  <si>
    <t>610501</t>
  </si>
  <si>
    <t>630801</t>
  </si>
  <si>
    <t>480401</t>
  </si>
  <si>
    <t>580405</t>
  </si>
  <si>
    <t>141601</t>
  </si>
  <si>
    <t>250701</t>
  </si>
  <si>
    <t>511201</t>
  </si>
  <si>
    <t>572901</t>
  </si>
  <si>
    <t>580905</t>
  </si>
  <si>
    <t>120906</t>
  </si>
  <si>
    <t>460701</t>
  </si>
  <si>
    <t>580406</t>
  </si>
  <si>
    <t>030501</t>
  </si>
  <si>
    <t>660501</t>
  </si>
  <si>
    <t>230301</t>
  </si>
  <si>
    <t>641001</t>
  </si>
  <si>
    <t>660404</t>
  </si>
  <si>
    <t>580506</t>
  </si>
  <si>
    <t>500201</t>
  </si>
  <si>
    <t>280201</t>
  </si>
  <si>
    <t>660203</t>
  </si>
  <si>
    <t>210601</t>
  </si>
  <si>
    <t>511301</t>
  </si>
  <si>
    <t>280409</t>
  </si>
  <si>
    <t>512404</t>
  </si>
  <si>
    <t>280214</t>
  </si>
  <si>
    <t>280517</t>
  </si>
  <si>
    <t>620803</t>
  </si>
  <si>
    <t>440901</t>
  </si>
  <si>
    <t>261101</t>
  </si>
  <si>
    <t>041401</t>
  </si>
  <si>
    <t>141701</t>
  </si>
  <si>
    <t>412201</t>
  </si>
  <si>
    <t>450704</t>
  </si>
  <si>
    <t>110701</t>
  </si>
  <si>
    <t>431401</t>
  </si>
  <si>
    <t>260901</t>
  </si>
  <si>
    <t>491401</t>
  </si>
  <si>
    <t>490501</t>
  </si>
  <si>
    <t>571800</t>
  </si>
  <si>
    <t>101300</t>
  </si>
  <si>
    <t>641301</t>
  </si>
  <si>
    <t>190901</t>
  </si>
  <si>
    <t>580403</t>
  </si>
  <si>
    <t>130801</t>
  </si>
  <si>
    <t>220301</t>
  </si>
  <si>
    <t>141301</t>
  </si>
  <si>
    <t>660402</t>
  </si>
  <si>
    <t>280231</t>
  </si>
  <si>
    <t>280226</t>
  </si>
  <si>
    <t>580502</t>
  </si>
  <si>
    <t>610600</t>
  </si>
  <si>
    <t>061700</t>
  </si>
  <si>
    <t>420411</t>
  </si>
  <si>
    <t>572702</t>
  </si>
  <si>
    <t>540901</t>
  </si>
  <si>
    <t>280515</t>
  </si>
  <si>
    <t>170600</t>
  </si>
  <si>
    <t>420501</t>
  </si>
  <si>
    <t>150601</t>
  </si>
  <si>
    <t>142601</t>
  </si>
  <si>
    <t>580805</t>
  </si>
  <si>
    <t>620600</t>
  </si>
  <si>
    <t>441202</t>
  </si>
  <si>
    <t>221401</t>
  </si>
  <si>
    <t>420807</t>
  </si>
  <si>
    <t>141800</t>
  </si>
  <si>
    <t>630701</t>
  </si>
  <si>
    <t>151102</t>
  </si>
  <si>
    <t>200601</t>
  </si>
  <si>
    <t>662401</t>
  </si>
  <si>
    <t>141901</t>
  </si>
  <si>
    <t>610801</t>
  </si>
  <si>
    <t>490601</t>
  </si>
  <si>
    <t>470801</t>
  </si>
  <si>
    <t>280215</t>
  </si>
  <si>
    <t>181001</t>
  </si>
  <si>
    <t>670401</t>
  </si>
  <si>
    <t>280205</t>
  </si>
  <si>
    <t>400301</t>
  </si>
  <si>
    <t>590901</t>
  </si>
  <si>
    <t>580104</t>
  </si>
  <si>
    <t>511602</t>
  </si>
  <si>
    <t>210800</t>
  </si>
  <si>
    <t>421501</t>
  </si>
  <si>
    <t>591302</t>
  </si>
  <si>
    <t>240801</t>
  </si>
  <si>
    <t>400400</t>
  </si>
  <si>
    <t>280503</t>
  </si>
  <si>
    <t>280300</t>
  </si>
  <si>
    <t>580212</t>
  </si>
  <si>
    <t>230901</t>
  </si>
  <si>
    <t>221301</t>
  </si>
  <si>
    <t>280220</t>
  </si>
  <si>
    <t>421504</t>
  </si>
  <si>
    <t>451001</t>
  </si>
  <si>
    <t>650501</t>
  </si>
  <si>
    <t>251101</t>
  </si>
  <si>
    <t>511901</t>
  </si>
  <si>
    <t>480101</t>
  </si>
  <si>
    <t>031101</t>
  </si>
  <si>
    <t>161501</t>
  </si>
  <si>
    <t>280212</t>
  </si>
  <si>
    <t>660701</t>
  </si>
  <si>
    <t>431101</t>
  </si>
  <si>
    <t>280406</t>
  </si>
  <si>
    <t>110901</t>
  </si>
  <si>
    <t>421101</t>
  </si>
  <si>
    <t>121401</t>
  </si>
  <si>
    <t>650701</t>
  </si>
  <si>
    <t>621001</t>
  </si>
  <si>
    <t>140702</t>
  </si>
  <si>
    <t>280523</t>
  </si>
  <si>
    <t>512001</t>
  </si>
  <si>
    <t>581012</t>
  </si>
  <si>
    <t>170801</t>
  </si>
  <si>
    <t>110304</t>
  </si>
  <si>
    <t>521200</t>
  </si>
  <si>
    <t>450801</t>
  </si>
  <si>
    <t>010615</t>
  </si>
  <si>
    <t>280225</t>
  </si>
  <si>
    <t>460901</t>
  </si>
  <si>
    <t>580211</t>
  </si>
  <si>
    <t>541001</t>
  </si>
  <si>
    <t>441000</t>
  </si>
  <si>
    <t>471101</t>
  </si>
  <si>
    <t>132201</t>
  </si>
  <si>
    <t>580208</t>
  </si>
  <si>
    <t>280410</t>
  </si>
  <si>
    <t>150801</t>
  </si>
  <si>
    <t>441101</t>
  </si>
  <si>
    <t>530515</t>
  </si>
  <si>
    <t>441201</t>
  </si>
  <si>
    <t>580306</t>
  </si>
  <si>
    <t>591401</t>
  </si>
  <si>
    <t>471201</t>
  </si>
  <si>
    <t>512101</t>
  </si>
  <si>
    <t>250401</t>
  </si>
  <si>
    <t>240901</t>
  </si>
  <si>
    <t>580207</t>
  </si>
  <si>
    <t>660900</t>
  </si>
  <si>
    <t>212001</t>
  </si>
  <si>
    <t>660801</t>
  </si>
  <si>
    <t>651501</t>
  </si>
  <si>
    <t>400900</t>
  </si>
  <si>
    <t>500108</t>
  </si>
  <si>
    <t>431201</t>
  </si>
  <si>
    <t>411501</t>
  </si>
  <si>
    <t>280405</t>
  </si>
  <si>
    <t>101601</t>
  </si>
  <si>
    <t>621101</t>
  </si>
  <si>
    <t>661100</t>
  </si>
  <si>
    <t>300000</t>
  </si>
  <si>
    <t>411504</t>
  </si>
  <si>
    <t>650101</t>
  </si>
  <si>
    <t>600402</t>
  </si>
  <si>
    <t>441600</t>
  </si>
  <si>
    <t>151001</t>
  </si>
  <si>
    <t>400601</t>
  </si>
  <si>
    <t>610901</t>
  </si>
  <si>
    <t>400800</t>
  </si>
  <si>
    <t>400701</t>
  </si>
  <si>
    <t>530301</t>
  </si>
  <si>
    <t>580103</t>
  </si>
  <si>
    <t>280204</t>
  </si>
  <si>
    <t>142201</t>
  </si>
  <si>
    <t>280229</t>
  </si>
  <si>
    <t>661301</t>
  </si>
  <si>
    <t>280501</t>
  </si>
  <si>
    <t>420303</t>
  </si>
  <si>
    <t>630202</t>
  </si>
  <si>
    <t>131101</t>
  </si>
  <si>
    <t>090501</t>
  </si>
  <si>
    <t>580404</t>
  </si>
  <si>
    <t>090901</t>
  </si>
  <si>
    <t>170901</t>
  </si>
  <si>
    <t>512201</t>
  </si>
  <si>
    <t>500304</t>
  </si>
  <si>
    <t>181101</t>
  </si>
  <si>
    <t>280211</t>
  </si>
  <si>
    <t>550101</t>
  </si>
  <si>
    <t>512300</t>
  </si>
  <si>
    <t>042400</t>
  </si>
  <si>
    <t>251400</t>
  </si>
  <si>
    <t>471400</t>
  </si>
  <si>
    <t>421201</t>
  </si>
  <si>
    <t>621201</t>
  </si>
  <si>
    <t>271201</t>
  </si>
  <si>
    <t>142301</t>
  </si>
  <si>
    <t>412901</t>
  </si>
  <si>
    <t>661401</t>
  </si>
  <si>
    <t>461300</t>
  </si>
  <si>
    <t>471601</t>
  </si>
  <si>
    <t>600601</t>
  </si>
  <si>
    <t>081501</t>
  </si>
  <si>
    <t>280506</t>
  </si>
  <si>
    <t>581002</t>
  </si>
  <si>
    <t>650901</t>
  </si>
  <si>
    <t>061601</t>
  </si>
  <si>
    <t>512501</t>
  </si>
  <si>
    <t>580224</t>
  </si>
  <si>
    <t>181201</t>
  </si>
  <si>
    <t>131201</t>
  </si>
  <si>
    <t>500308</t>
  </si>
  <si>
    <t>661500</t>
  </si>
  <si>
    <t>661601</t>
  </si>
  <si>
    <t>181302</t>
  </si>
  <si>
    <t>261201</t>
  </si>
  <si>
    <t>680601</t>
  </si>
  <si>
    <t>671201</t>
  </si>
  <si>
    <t>091101</t>
  </si>
  <si>
    <t>431301</t>
  </si>
  <si>
    <t>462001</t>
  </si>
  <si>
    <t>440401</t>
  </si>
  <si>
    <t>131301</t>
  </si>
  <si>
    <t>060601</t>
  </si>
  <si>
    <t>261401</t>
  </si>
  <si>
    <t>280518</t>
  </si>
  <si>
    <t>280504</t>
  </si>
  <si>
    <t>660809</t>
  </si>
  <si>
    <t>660802</t>
  </si>
  <si>
    <t>211103</t>
  </si>
  <si>
    <t>051101</t>
  </si>
  <si>
    <t>661904</t>
  </si>
  <si>
    <t>580206</t>
  </si>
  <si>
    <t>441800</t>
  </si>
  <si>
    <t>280404</t>
  </si>
  <si>
    <t>042901</t>
  </si>
  <si>
    <t>512902</t>
  </si>
  <si>
    <t>131500</t>
  </si>
  <si>
    <t>572301</t>
  </si>
  <si>
    <t>461801</t>
  </si>
  <si>
    <t>480503</t>
  </si>
  <si>
    <t>630902</t>
  </si>
  <si>
    <t>500401</t>
  </si>
  <si>
    <t>651503</t>
  </si>
  <si>
    <t>131701</t>
  </si>
  <si>
    <t>411701</t>
  </si>
  <si>
    <t>580901</t>
  </si>
  <si>
    <t>491200</t>
  </si>
  <si>
    <t>472001</t>
  </si>
  <si>
    <t>062401</t>
  </si>
  <si>
    <t>261600</t>
  </si>
  <si>
    <t>280221</t>
  </si>
  <si>
    <t>580209</t>
  </si>
  <si>
    <t>411800</t>
  </si>
  <si>
    <t>560603</t>
  </si>
  <si>
    <t>620901</t>
  </si>
  <si>
    <t>280208</t>
  </si>
  <si>
    <t>591301</t>
  </si>
  <si>
    <t>280403</t>
  </si>
  <si>
    <t>121502</t>
  </si>
  <si>
    <t>401201</t>
  </si>
  <si>
    <t>261701</t>
  </si>
  <si>
    <t>661800</t>
  </si>
  <si>
    <t>661901</t>
  </si>
  <si>
    <t>521401</t>
  </si>
  <si>
    <t>580413</t>
  </si>
  <si>
    <t>220101</t>
  </si>
  <si>
    <t>121702</t>
  </si>
  <si>
    <t>500301</t>
  </si>
  <si>
    <t>580205</t>
  </si>
  <si>
    <t>221001</t>
  </si>
  <si>
    <t>580305</t>
  </si>
  <si>
    <t>043200</t>
  </si>
  <si>
    <t>641501</t>
  </si>
  <si>
    <t>161201</t>
  </si>
  <si>
    <t>461901</t>
  </si>
  <si>
    <t>091402</t>
  </si>
  <si>
    <t>161401</t>
  </si>
  <si>
    <t>521800</t>
  </si>
  <si>
    <t>621601</t>
  </si>
  <si>
    <t>411603</t>
  </si>
  <si>
    <t>580504</t>
  </si>
  <si>
    <t>662001</t>
  </si>
  <si>
    <t>530501</t>
  </si>
  <si>
    <t>530600</t>
  </si>
  <si>
    <t>470901</t>
  </si>
  <si>
    <t>491501</t>
  </si>
  <si>
    <t>541201</t>
  </si>
  <si>
    <t>521701</t>
  </si>
  <si>
    <t>022401</t>
  </si>
  <si>
    <t>530202</t>
  </si>
  <si>
    <t>280206</t>
  </si>
  <si>
    <t>560701</t>
  </si>
  <si>
    <t>541401</t>
  </si>
  <si>
    <t>520302</t>
  </si>
  <si>
    <t>062601</t>
  </si>
  <si>
    <t>412000</t>
  </si>
  <si>
    <t>580601</t>
  </si>
  <si>
    <t>121601</t>
  </si>
  <si>
    <t>061501</t>
  </si>
  <si>
    <t>421601</t>
  </si>
  <si>
    <t>140709</t>
  </si>
  <si>
    <t>580801</t>
  </si>
  <si>
    <t>651201</t>
  </si>
  <si>
    <t>420702</t>
  </si>
  <si>
    <t>662101</t>
  </si>
  <si>
    <t>010601</t>
  </si>
  <si>
    <t>580235</t>
  </si>
  <si>
    <t>231101</t>
  </si>
  <si>
    <t>560501</t>
  </si>
  <si>
    <t>580906</t>
  </si>
  <si>
    <t>050701</t>
  </si>
  <si>
    <t>581005</t>
  </si>
  <si>
    <t>131602</t>
  </si>
  <si>
    <t>600801</t>
  </si>
  <si>
    <t>261001</t>
  </si>
  <si>
    <t>580304</t>
  </si>
  <si>
    <t>141101</t>
  </si>
  <si>
    <t>161801</t>
  </si>
  <si>
    <t>121701</t>
  </si>
  <si>
    <t>401001</t>
  </si>
  <si>
    <t>522001</t>
  </si>
  <si>
    <t>251501</t>
  </si>
  <si>
    <t>591502</t>
  </si>
  <si>
    <t>140207</t>
  </si>
  <si>
    <t>280502</t>
  </si>
  <si>
    <t>421800</t>
  </si>
  <si>
    <t>660401</t>
  </si>
  <si>
    <t>220701</t>
  </si>
  <si>
    <t>580201</t>
  </si>
  <si>
    <t>151501</t>
  </si>
  <si>
    <t>600903</t>
  </si>
  <si>
    <t>142500</t>
  </si>
  <si>
    <t>591201</t>
  </si>
  <si>
    <t>491700</t>
  </si>
  <si>
    <t>611001</t>
  </si>
  <si>
    <t>660302</t>
  </si>
  <si>
    <t>580913</t>
  </si>
  <si>
    <t>421902</t>
  </si>
  <si>
    <t>160101</t>
  </si>
  <si>
    <t>441903</t>
  </si>
  <si>
    <t>051901</t>
  </si>
  <si>
    <t>280202</t>
  </si>
  <si>
    <t>280213</t>
  </si>
  <si>
    <t>280224</t>
  </si>
  <si>
    <t>660805</t>
  </si>
  <si>
    <t>280230</t>
  </si>
  <si>
    <t>441301</t>
  </si>
  <si>
    <t>031601</t>
  </si>
  <si>
    <t>431701</t>
  </si>
  <si>
    <t>260803</t>
  </si>
  <si>
    <t>621801</t>
  </si>
  <si>
    <t>280223</t>
  </si>
  <si>
    <t>132101</t>
  </si>
  <si>
    <t>631201</t>
  </si>
  <si>
    <t>671501</t>
  </si>
  <si>
    <t>442101</t>
  </si>
  <si>
    <t>440102</t>
  </si>
  <si>
    <t>522101</t>
  </si>
  <si>
    <t>561006</t>
  </si>
  <si>
    <t>222000</t>
  </si>
  <si>
    <t>411902</t>
  </si>
  <si>
    <t>011200</t>
  </si>
  <si>
    <t>550301</t>
  </si>
  <si>
    <t>600101</t>
  </si>
  <si>
    <t>573002</t>
  </si>
  <si>
    <t>650801</t>
  </si>
  <si>
    <t>261901</t>
  </si>
  <si>
    <t>050301</t>
  </si>
  <si>
    <t>580102</t>
  </si>
  <si>
    <t>210302</t>
  </si>
  <si>
    <t>420101</t>
  </si>
  <si>
    <t>280227</t>
  </si>
  <si>
    <t>580509</t>
  </si>
  <si>
    <t>142801</t>
  </si>
  <si>
    <t>040204</t>
  </si>
  <si>
    <t>280401</t>
  </si>
  <si>
    <t>062901</t>
  </si>
  <si>
    <t>580902</t>
  </si>
  <si>
    <t>420701</t>
  </si>
  <si>
    <t>412801</t>
  </si>
  <si>
    <t>262001</t>
  </si>
  <si>
    <t>662200</t>
  </si>
  <si>
    <t>641701</t>
  </si>
  <si>
    <t>412902</t>
  </si>
  <si>
    <t>022101</t>
  </si>
  <si>
    <t>031401</t>
  </si>
  <si>
    <t>580232</t>
  </si>
  <si>
    <t>651402</t>
  </si>
  <si>
    <t>140203</t>
  </si>
  <si>
    <t>151701</t>
  </si>
  <si>
    <t>401501</t>
  </si>
  <si>
    <t>191401</t>
  </si>
  <si>
    <t>031701</t>
  </si>
  <si>
    <t>472506</t>
  </si>
  <si>
    <t>580109</t>
  </si>
  <si>
    <t>490804</t>
  </si>
  <si>
    <t>662300</t>
  </si>
  <si>
    <t>241701</t>
  </si>
  <si>
    <t>043501</t>
  </si>
  <si>
    <t>662402</t>
  </si>
  <si>
    <t>BEDS CODE</t>
  </si>
  <si>
    <t>401301040000</t>
  </si>
  <si>
    <t>580501030000</t>
  </si>
  <si>
    <t>190501040000</t>
  </si>
  <si>
    <t>500402060000</t>
  </si>
  <si>
    <t>270601040000</t>
  </si>
  <si>
    <t>661904030000</t>
  </si>
  <si>
    <t>560701060000</t>
  </si>
  <si>
    <t>651201060000</t>
  </si>
  <si>
    <t>580304020000</t>
  </si>
  <si>
    <t>220701040000</t>
  </si>
  <si>
    <t>431701060000</t>
  </si>
  <si>
    <t>671501040000</t>
  </si>
  <si>
    <t>561006060000</t>
  </si>
  <si>
    <t>573002040000</t>
  </si>
  <si>
    <t>662300010000</t>
  </si>
  <si>
    <t>660102060000</t>
  </si>
  <si>
    <t>161601040000</t>
  </si>
  <si>
    <t>280522030000</t>
  </si>
  <si>
    <t>060301040000</t>
  </si>
  <si>
    <t>280100010000</t>
  </si>
  <si>
    <t>170600010000</t>
  </si>
  <si>
    <t>260501060000</t>
  </si>
  <si>
    <t>060601040000</t>
  </si>
  <si>
    <t>131500010000</t>
  </si>
  <si>
    <t>461801040000</t>
  </si>
  <si>
    <t>580602040000</t>
  </si>
  <si>
    <t>411800010000</t>
  </si>
  <si>
    <t>280208030000</t>
  </si>
  <si>
    <t>261701060000</t>
  </si>
  <si>
    <t>050701040000</t>
  </si>
  <si>
    <t>441301060000</t>
  </si>
  <si>
    <t>6-DIGIT BEDS CODE</t>
  </si>
  <si>
    <t>270100010000</t>
  </si>
  <si>
    <t>050100010000</t>
  </si>
  <si>
    <t>580512030000</t>
  </si>
  <si>
    <t>171102040000</t>
  </si>
  <si>
    <t>140600010000</t>
  </si>
  <si>
    <t>042302040000</t>
  </si>
  <si>
    <t>580513030000</t>
  </si>
  <si>
    <t>140701060000</t>
  </si>
  <si>
    <t>680801040000</t>
  </si>
  <si>
    <t>261301060000</t>
  </si>
  <si>
    <t>442115020000</t>
  </si>
  <si>
    <t>270701040000</t>
  </si>
  <si>
    <t>041101040000</t>
  </si>
  <si>
    <t>260401060000</t>
  </si>
  <si>
    <t>081401040000</t>
  </si>
  <si>
    <t>100902040000</t>
  </si>
  <si>
    <t>170500010000</t>
  </si>
  <si>
    <t>500201060000</t>
  </si>
  <si>
    <t>130801060000</t>
  </si>
  <si>
    <t>280231020000</t>
  </si>
  <si>
    <t>420501060000</t>
  </si>
  <si>
    <t>151102040000</t>
  </si>
  <si>
    <t>490601060000</t>
  </si>
  <si>
    <t>421504020000</t>
  </si>
  <si>
    <t>251101040000</t>
  </si>
  <si>
    <t>580211060000</t>
  </si>
  <si>
    <t>441600010000</t>
  </si>
  <si>
    <t>400800010000</t>
  </si>
  <si>
    <t>500304030000</t>
  </si>
  <si>
    <t>621201060000</t>
  </si>
  <si>
    <t>661401030000</t>
  </si>
  <si>
    <t>051101040000</t>
  </si>
  <si>
    <t>651503040000</t>
  </si>
  <si>
    <t>491200010000</t>
  </si>
  <si>
    <t>620901060000</t>
  </si>
  <si>
    <t>043200050000</t>
  </si>
  <si>
    <t>062601040000</t>
  </si>
  <si>
    <t>061501040000</t>
  </si>
  <si>
    <t>500301060000</t>
  </si>
  <si>
    <t>600801040000</t>
  </si>
  <si>
    <t>500401060000</t>
  </si>
  <si>
    <t>421800010000</t>
  </si>
  <si>
    <t>591201040000</t>
  </si>
  <si>
    <t>051901040000</t>
  </si>
  <si>
    <t>550301060000</t>
  </si>
  <si>
    <t>662200010000</t>
  </si>
  <si>
    <t>031401060000</t>
  </si>
  <si>
    <t>043501060000</t>
  </si>
  <si>
    <t>New York State Education Department's Office of Early Learning</t>
  </si>
  <si>
    <t>School District Name</t>
  </si>
  <si>
    <t>Name of Funding Source</t>
  </si>
  <si>
    <t>Maximum Amount</t>
  </si>
  <si>
    <t>080101040000</t>
  </si>
  <si>
    <t>140101060000</t>
  </si>
  <si>
    <t>640101040000</t>
  </si>
  <si>
    <t>131601060000</t>
  </si>
  <si>
    <t>240101040000</t>
  </si>
  <si>
    <t>580101030000</t>
  </si>
  <si>
    <t>280210030000</t>
  </si>
  <si>
    <t>420901060000</t>
  </si>
  <si>
    <t>521301060000</t>
  </si>
  <si>
    <t>580203020000</t>
  </si>
  <si>
    <t>490202040000</t>
  </si>
  <si>
    <t>520101060000</t>
  </si>
  <si>
    <t>190301040000</t>
  </si>
  <si>
    <t>430300050000</t>
  </si>
  <si>
    <t>250901060000</t>
  </si>
  <si>
    <t>190401060000</t>
  </si>
  <si>
    <t>580233020000</t>
  </si>
  <si>
    <t>440201020000</t>
  </si>
  <si>
    <t>251601060000</t>
  </si>
  <si>
    <t>261501060000</t>
  </si>
  <si>
    <t>140801060000</t>
  </si>
  <si>
    <t>500101060000</t>
  </si>
  <si>
    <t>580410030000</t>
  </si>
  <si>
    <t>580507060000</t>
  </si>
  <si>
    <t>520401040000</t>
  </si>
  <si>
    <t>571000010000</t>
  </si>
  <si>
    <t>660202030000</t>
  </si>
  <si>
    <t>120501040000</t>
  </si>
  <si>
    <t>211003040000</t>
  </si>
  <si>
    <t>130502020000</t>
  </si>
  <si>
    <t>140301030000</t>
  </si>
  <si>
    <t>490301060000</t>
  </si>
  <si>
    <t>260801060000</t>
  </si>
  <si>
    <t>580503030000</t>
  </si>
  <si>
    <t>280203030000</t>
  </si>
  <si>
    <t>580917020000</t>
  </si>
  <si>
    <t>280219030000</t>
  </si>
  <si>
    <t>580912060000</t>
  </si>
  <si>
    <t>660409020000</t>
  </si>
  <si>
    <t>280222020000</t>
  </si>
  <si>
    <t>280217020000</t>
  </si>
  <si>
    <t>141604060000</t>
  </si>
  <si>
    <t>520701040000</t>
  </si>
  <si>
    <t>470202040000</t>
  </si>
  <si>
    <t>630300010000</t>
  </si>
  <si>
    <t>440601040000</t>
  </si>
  <si>
    <t>141501060000</t>
  </si>
  <si>
    <t>190701040000</t>
  </si>
  <si>
    <t>640801040000</t>
  </si>
  <si>
    <t>010802060000</t>
  </si>
  <si>
    <t>580405060000</t>
  </si>
  <si>
    <t>580406060000</t>
  </si>
  <si>
    <t>580506030000</t>
  </si>
  <si>
    <t>280201030000</t>
  </si>
  <si>
    <t>660203060000</t>
  </si>
  <si>
    <t>210601060000</t>
  </si>
  <si>
    <t>280409030000</t>
  </si>
  <si>
    <t>280214030000</t>
  </si>
  <si>
    <t>280517030000</t>
  </si>
  <si>
    <t>440901040000</t>
  </si>
  <si>
    <t>261101060000</t>
  </si>
  <si>
    <t>412201060000</t>
  </si>
  <si>
    <t>110701060000</t>
  </si>
  <si>
    <t>260901060000</t>
  </si>
  <si>
    <t>580403030000</t>
  </si>
  <si>
    <t>141301060000</t>
  </si>
  <si>
    <t>280226030000</t>
  </si>
  <si>
    <t>580502020000</t>
  </si>
  <si>
    <t>420411060000</t>
  </si>
  <si>
    <t>142601030000</t>
  </si>
  <si>
    <t>580805060000</t>
  </si>
  <si>
    <t>610801040000</t>
  </si>
  <si>
    <t>181001060000</t>
  </si>
  <si>
    <t>280205030000</t>
  </si>
  <si>
    <t>580104030000</t>
  </si>
  <si>
    <t>421501060000</t>
  </si>
  <si>
    <t>580212060000</t>
  </si>
  <si>
    <t>280220030000</t>
  </si>
  <si>
    <t>031101060000</t>
  </si>
  <si>
    <t>431101040000</t>
  </si>
  <si>
    <t>421101060000</t>
  </si>
  <si>
    <t>621001060000</t>
  </si>
  <si>
    <t>512001060000</t>
  </si>
  <si>
    <t>521200050000</t>
  </si>
  <si>
    <t>010615020000</t>
  </si>
  <si>
    <t>132201040000</t>
  </si>
  <si>
    <t>580208020000</t>
  </si>
  <si>
    <t>280410030000</t>
  </si>
  <si>
    <t>441201060000</t>
  </si>
  <si>
    <t>580207020000</t>
  </si>
  <si>
    <t>500108030000</t>
  </si>
  <si>
    <t>280405020000</t>
  </si>
  <si>
    <t>101601040000</t>
  </si>
  <si>
    <t>580103030000</t>
  </si>
  <si>
    <t>280204020000</t>
  </si>
  <si>
    <t>010623060000</t>
  </si>
  <si>
    <t>420303060000</t>
  </si>
  <si>
    <t>580404030000</t>
  </si>
  <si>
    <t>280211030000</t>
  </si>
  <si>
    <t>142301060000</t>
  </si>
  <si>
    <t>412901040000</t>
  </si>
  <si>
    <t>471601040000</t>
  </si>
  <si>
    <t>131201040000</t>
  </si>
  <si>
    <t>500308030000</t>
  </si>
  <si>
    <t>431301060000</t>
  </si>
  <si>
    <t>440401060000</t>
  </si>
  <si>
    <t>131301040000</t>
  </si>
  <si>
    <t>280518030000</t>
  </si>
  <si>
    <t>280504060000</t>
  </si>
  <si>
    <t>131701060000</t>
  </si>
  <si>
    <t>580209020000</t>
  </si>
  <si>
    <t>580205060000</t>
  </si>
  <si>
    <t>161401060000</t>
  </si>
  <si>
    <t>580504030000</t>
  </si>
  <si>
    <t>580601040000</t>
  </si>
  <si>
    <t>580801060000</t>
  </si>
  <si>
    <t>662101060000</t>
  </si>
  <si>
    <t>580413030000</t>
  </si>
  <si>
    <t>261001060000</t>
  </si>
  <si>
    <t>030601060000</t>
  </si>
  <si>
    <t>280502060000</t>
  </si>
  <si>
    <t>660302030000</t>
  </si>
  <si>
    <t>421902040000</t>
  </si>
  <si>
    <t>280213020000</t>
  </si>
  <si>
    <t>280224020000</t>
  </si>
  <si>
    <t>280230020000</t>
  </si>
  <si>
    <t>031601060000</t>
  </si>
  <si>
    <t>011003060000</t>
  </si>
  <si>
    <t>280223030000</t>
  </si>
  <si>
    <t>132101060000</t>
  </si>
  <si>
    <t>442101060000</t>
  </si>
  <si>
    <t>522101030000</t>
  </si>
  <si>
    <t>261901060000</t>
  </si>
  <si>
    <t>580102030000</t>
  </si>
  <si>
    <t>280227030000</t>
  </si>
  <si>
    <t>580509030000</t>
  </si>
  <si>
    <t>641701060000</t>
  </si>
  <si>
    <t>140203060000</t>
  </si>
  <si>
    <t>401501060000</t>
  </si>
  <si>
    <t>490804020000</t>
  </si>
  <si>
    <t>570101040000</t>
  </si>
  <si>
    <t>ADDISON CSD</t>
  </si>
  <si>
    <t>410401060000</t>
  </si>
  <si>
    <t>ADIRONDACK CSD</t>
  </si>
  <si>
    <t>142101040000</t>
  </si>
  <si>
    <t>AKRON CSD</t>
  </si>
  <si>
    <t>010100010000</t>
  </si>
  <si>
    <t>ALBANY CITY SD</t>
  </si>
  <si>
    <t>450101060000</t>
  </si>
  <si>
    <t>ALBION CSD</t>
  </si>
  <si>
    <t>180202040000</t>
  </si>
  <si>
    <t>ALEXANDER CSD</t>
  </si>
  <si>
    <t>220202040000</t>
  </si>
  <si>
    <t>ALEXANDRIA CSD</t>
  </si>
  <si>
    <t>020101040000</t>
  </si>
  <si>
    <t>ALFRED-ALMOND CSD</t>
  </si>
  <si>
    <t>040302060000</t>
  </si>
  <si>
    <t>ALLEGANY-LIMESTONE CSD</t>
  </si>
  <si>
    <t>460102040000</t>
  </si>
  <si>
    <t>ALTMAR-PARISH-WILLIAMSTOWN CSD</t>
  </si>
  <si>
    <t>580303020000</t>
  </si>
  <si>
    <t>AMAGANSETT UFSD</t>
  </si>
  <si>
    <t>140201060000</t>
  </si>
  <si>
    <t>AMHERST CSD</t>
  </si>
  <si>
    <t>580106030000</t>
  </si>
  <si>
    <t>AMITYVILLE UFSD</t>
  </si>
  <si>
    <t>AMSTERDAM CITY SD</t>
  </si>
  <si>
    <t>020601040000</t>
  </si>
  <si>
    <t>ANDOVER CSD</t>
  </si>
  <si>
    <t>571901040000</t>
  </si>
  <si>
    <t>ARKPORT CSD</t>
  </si>
  <si>
    <t>670201060000</t>
  </si>
  <si>
    <t>090201040000</t>
  </si>
  <si>
    <t>AUSABLE VALLEY CSD</t>
  </si>
  <si>
    <t>570201040000</t>
  </si>
  <si>
    <t>AVOCA CSD</t>
  </si>
  <si>
    <t>080201040000</t>
  </si>
  <si>
    <t>BAINBRIDGE-GUILFORD CSD</t>
  </si>
  <si>
    <t>BARKER CSD</t>
  </si>
  <si>
    <t>180300010000</t>
  </si>
  <si>
    <t>BATAVIA CITY SD</t>
  </si>
  <si>
    <t>570302060000</t>
  </si>
  <si>
    <t>BATH CSD</t>
  </si>
  <si>
    <t>BAY SHORE UFSD</t>
  </si>
  <si>
    <t>130200010000</t>
  </si>
  <si>
    <t>BEACON CITY SD</t>
  </si>
  <si>
    <t>090301060000</t>
  </si>
  <si>
    <t>BEEKMANTOWN CSD</t>
  </si>
  <si>
    <t>020801040000</t>
  </si>
  <si>
    <t>BELFAST CSD</t>
  </si>
  <si>
    <t>220909040000</t>
  </si>
  <si>
    <t>BELLEVILLE-HENDERSON CSD</t>
  </si>
  <si>
    <t>280207020000</t>
  </si>
  <si>
    <t>BELLMORE UFSD</t>
  </si>
  <si>
    <t>061001040000</t>
  </si>
  <si>
    <t>BEMUS POINT CSD</t>
  </si>
  <si>
    <t>490101040000</t>
  </si>
  <si>
    <t>BERLIN CSD</t>
  </si>
  <si>
    <t>010201040000</t>
  </si>
  <si>
    <t>BERNE-KNOX-WESTERLO CSD</t>
  </si>
  <si>
    <t>030200010000</t>
  </si>
  <si>
    <t>BINGHAMTON CITY SD</t>
  </si>
  <si>
    <t>022902040000</t>
  </si>
  <si>
    <t>BOLIVAR-RICHBURG CSD</t>
  </si>
  <si>
    <t>630101040000</t>
  </si>
  <si>
    <t>BOLTON CSD</t>
  </si>
  <si>
    <t>151801040000</t>
  </si>
  <si>
    <t>BOQUET VALLEY CSD</t>
  </si>
  <si>
    <t>570401040000</t>
  </si>
  <si>
    <t>BRADFORD CSD</t>
  </si>
  <si>
    <t>510101040000</t>
  </si>
  <si>
    <t>BRASHER FALLS CSD</t>
  </si>
  <si>
    <t>BRENTWOOD UFSD</t>
  </si>
  <si>
    <t>BROADALBIN-PERTH CSD</t>
  </si>
  <si>
    <t>261801060000</t>
  </si>
  <si>
    <t>BROCKPORT CSD</t>
  </si>
  <si>
    <t>062301040000</t>
  </si>
  <si>
    <t>BROCTON CSD</t>
  </si>
  <si>
    <t>250109040000</t>
  </si>
  <si>
    <t>BROOKFIELD CSD</t>
  </si>
  <si>
    <t>BRUSHTON-MOIRA CSD</t>
  </si>
  <si>
    <t>BUFFALO CITY SD</t>
  </si>
  <si>
    <t>180701040000</t>
  </si>
  <si>
    <t>BYRON-BERGEN CSD</t>
  </si>
  <si>
    <t>240201040000</t>
  </si>
  <si>
    <t>CALEDONIA-MUMFORD CSD</t>
  </si>
  <si>
    <t>641610040000</t>
  </si>
  <si>
    <t>CAMBRIDGE CSD</t>
  </si>
  <si>
    <t>410601040000</t>
  </si>
  <si>
    <t>CAMDEN CSD</t>
  </si>
  <si>
    <t>570603040000</t>
  </si>
  <si>
    <t>CAMPBELL-SAVONA CSD</t>
  </si>
  <si>
    <t>270301040000</t>
  </si>
  <si>
    <t>CANAJOHARIE CSD</t>
  </si>
  <si>
    <t>021102040000</t>
  </si>
  <si>
    <t>CANASERAGA CSD</t>
  </si>
  <si>
    <t>600301040000</t>
  </si>
  <si>
    <t>CANDOR CSD</t>
  </si>
  <si>
    <t>571502060000</t>
  </si>
  <si>
    <t>CANISTEO-GREENWOOD CSD</t>
  </si>
  <si>
    <t>510201060000</t>
  </si>
  <si>
    <t>CANTON CSD</t>
  </si>
  <si>
    <t>222201060000</t>
  </si>
  <si>
    <t>CARTHAGE CSD</t>
  </si>
  <si>
    <t>060401040000</t>
  </si>
  <si>
    <t>CASSADAGA VALLEY CSD</t>
  </si>
  <si>
    <t>050401040000</t>
  </si>
  <si>
    <t>CATO-MERIDIAN CSD</t>
  </si>
  <si>
    <t>CATTARAUGUS-LITTLE VALLEY CSD</t>
  </si>
  <si>
    <t>CENTRAL ISLIP UFSD</t>
  </si>
  <si>
    <t>460801060000</t>
  </si>
  <si>
    <t>CENTRAL SQUARE CSD</t>
  </si>
  <si>
    <t>212101040000</t>
  </si>
  <si>
    <t>120401040000</t>
  </si>
  <si>
    <t>CHARLOTTE VALLEY CSD</t>
  </si>
  <si>
    <t>160801040000</t>
  </si>
  <si>
    <t>CHATEAUGAY CSD</t>
  </si>
  <si>
    <t>060503040000</t>
  </si>
  <si>
    <t>CHEEKTOWAGA CSD</t>
  </si>
  <si>
    <t>140702030000</t>
  </si>
  <si>
    <t>CHEEKTOWAGA-MARYVALE UFSD</t>
  </si>
  <si>
    <t>140709030000</t>
  </si>
  <si>
    <t>CHEEKTOWAGA-SLOAN UFSD</t>
  </si>
  <si>
    <t>030101060000</t>
  </si>
  <si>
    <t>CHENANGO FORKS CSD</t>
  </si>
  <si>
    <t>030701060000</t>
  </si>
  <si>
    <t>CHENANGO VALLEY CSD</t>
  </si>
  <si>
    <t>472202040000</t>
  </si>
  <si>
    <t>CHERRY VALLEY-SPRINGFIELD CSD</t>
  </si>
  <si>
    <t>110101040000</t>
  </si>
  <si>
    <t>CINCINNATUS CSD</t>
  </si>
  <si>
    <t>140703020000</t>
  </si>
  <si>
    <t>510401040000</t>
  </si>
  <si>
    <t>CLIFTON-FINE CSD</t>
  </si>
  <si>
    <t>650301040000</t>
  </si>
  <si>
    <t>CLYDE-SAVANNAH CSD</t>
  </si>
  <si>
    <t>060701040000</t>
  </si>
  <si>
    <t>541102060000</t>
  </si>
  <si>
    <t>COBLESKILL-RICHMONDVILLE CSD</t>
  </si>
  <si>
    <t>010500010000</t>
  </si>
  <si>
    <t>COHOES CITY SD</t>
  </si>
  <si>
    <t>510501040000</t>
  </si>
  <si>
    <t>COLTON-PIERREPONT CSD</t>
  </si>
  <si>
    <t>230201040000</t>
  </si>
  <si>
    <t>COPENHAGEN CSD</t>
  </si>
  <si>
    <t>580105030000</t>
  </si>
  <si>
    <t>COPIAGUE UFSD</t>
  </si>
  <si>
    <t>110200010000</t>
  </si>
  <si>
    <t>CORTLAND CITY SD</t>
  </si>
  <si>
    <t>150203040000</t>
  </si>
  <si>
    <t>CROWN POINT CSD</t>
  </si>
  <si>
    <t>022302040000</t>
  </si>
  <si>
    <t>CUBA-RUSHFORD CSD</t>
  </si>
  <si>
    <t>241101040000</t>
  </si>
  <si>
    <t>241001060000</t>
  </si>
  <si>
    <t>DANSVILLE CSD</t>
  </si>
  <si>
    <t>580107030000</t>
  </si>
  <si>
    <t>DEER PARK UFSD</t>
  </si>
  <si>
    <t>140707030000</t>
  </si>
  <si>
    <t>DEPEW UFSD</t>
  </si>
  <si>
    <t>031301040000</t>
  </si>
  <si>
    <t>DEPOSIT CSD</t>
  </si>
  <si>
    <t>250301040000</t>
  </si>
  <si>
    <t>610301060000</t>
  </si>
  <si>
    <t>DRYDEN CSD</t>
  </si>
  <si>
    <t>530101040000</t>
  </si>
  <si>
    <t>DUANESBURG CSD</t>
  </si>
  <si>
    <t>DUNDEE CSD</t>
  </si>
  <si>
    <t>060800010000</t>
  </si>
  <si>
    <t>DUNKIRK CITY SD</t>
  </si>
  <si>
    <t>430501040000</t>
  </si>
  <si>
    <t>EAST BLOOMFIELD CSD</t>
  </si>
  <si>
    <t>580301020000</t>
  </si>
  <si>
    <t>EAST HAMPTON UFSD</t>
  </si>
  <si>
    <t>580234020000</t>
  </si>
  <si>
    <t>EAST MORICHES UFSD</t>
  </si>
  <si>
    <t>EAST RAMAPO CSD (SPRING VALLEY)</t>
  </si>
  <si>
    <t>261313030000</t>
  </si>
  <si>
    <t>EAST ROCHESTER UFSD</t>
  </si>
  <si>
    <t>420401060000</t>
  </si>
  <si>
    <t>EAST SYRACUSE MINOA CSD</t>
  </si>
  <si>
    <t>141201060000</t>
  </si>
  <si>
    <t>EDEN CSD</t>
  </si>
  <si>
    <t>470501040000</t>
  </si>
  <si>
    <t>EDMESTON CSD</t>
  </si>
  <si>
    <t>513102040000</t>
  </si>
  <si>
    <t>EDWARDS-KNOX CSD</t>
  </si>
  <si>
    <t>180901040000</t>
  </si>
  <si>
    <t>ELBA CSD</t>
  </si>
  <si>
    <t>590801040000</t>
  </si>
  <si>
    <t>ELDRED CSD</t>
  </si>
  <si>
    <t>040901040000</t>
  </si>
  <si>
    <t>ELLICOTTVILLE CSD</t>
  </si>
  <si>
    <t>070600010000</t>
  </si>
  <si>
    <t>ELMIRA CITY SD</t>
  </si>
  <si>
    <t>070902060000</t>
  </si>
  <si>
    <t>ELMIRA HEIGHTS CSD</t>
  </si>
  <si>
    <t>280216020000</t>
  </si>
  <si>
    <t>ELMONT UFSD</t>
  </si>
  <si>
    <t>141401060000</t>
  </si>
  <si>
    <t>EVANS-BRANT CSD (LAKE SHORE)</t>
  </si>
  <si>
    <t>061101040000</t>
  </si>
  <si>
    <t>FALCONER CSD</t>
  </si>
  <si>
    <t>590501060000</t>
  </si>
  <si>
    <t>FARMINGDALE UFSD</t>
  </si>
  <si>
    <t>022001040000</t>
  </si>
  <si>
    <t>FILLMORE CSD</t>
  </si>
  <si>
    <t>581004020000</t>
  </si>
  <si>
    <t>FISHERS ISLAND UFSD</t>
  </si>
  <si>
    <t>FONDA-FULTONVILLE CSD</t>
  </si>
  <si>
    <t>061503040000</t>
  </si>
  <si>
    <t>FORESTVILLE CSD</t>
  </si>
  <si>
    <t>640502040000</t>
  </si>
  <si>
    <t>FORT ANN CSD</t>
  </si>
  <si>
    <t>640601020000</t>
  </si>
  <si>
    <t>FORT EDWARD UFSD</t>
  </si>
  <si>
    <t>FORT PLAIN CSD</t>
  </si>
  <si>
    <t>210402060000</t>
  </si>
  <si>
    <t>120701040000</t>
  </si>
  <si>
    <t>FRANKLIN CSD</t>
  </si>
  <si>
    <t>FRANKLINVILLE CSD</t>
  </si>
  <si>
    <t>062201060000</t>
  </si>
  <si>
    <t>FREDONIA CSD</t>
  </si>
  <si>
    <t>280209030000</t>
  </si>
  <si>
    <t>FREEPORT UFSD</t>
  </si>
  <si>
    <t>FREWSBURG CSD</t>
  </si>
  <si>
    <t>021601040000</t>
  </si>
  <si>
    <t>FRIENDSHIP CSD</t>
  </si>
  <si>
    <t>460500010000</t>
  </si>
  <si>
    <t>FULTON CITY SD</t>
  </si>
  <si>
    <t>650902040000</t>
  </si>
  <si>
    <t>GANANDA CSD</t>
  </si>
  <si>
    <t>220401040000</t>
  </si>
  <si>
    <t>GENERAL BROWN CSD</t>
  </si>
  <si>
    <t>020702040000</t>
  </si>
  <si>
    <t>240401040000</t>
  </si>
  <si>
    <t>GENESEO CSD</t>
  </si>
  <si>
    <t>430700010000</t>
  </si>
  <si>
    <t>GENEVA CITY SD</t>
  </si>
  <si>
    <t>540801040000</t>
  </si>
  <si>
    <t>GILBOA-CONESVILLE CSD</t>
  </si>
  <si>
    <t>GLEN COVE CITY SD</t>
  </si>
  <si>
    <t>GLOVERSVILLE CITY SD</t>
  </si>
  <si>
    <t>430901060000</t>
  </si>
  <si>
    <t>511101060000</t>
  </si>
  <si>
    <t>GOUVERNEUR CSD</t>
  </si>
  <si>
    <t>042801060000</t>
  </si>
  <si>
    <t>GOWANDA CSD</t>
  </si>
  <si>
    <t>640701040000</t>
  </si>
  <si>
    <t>GRANVILLE CSD</t>
  </si>
  <si>
    <t>280407030000</t>
  </si>
  <si>
    <t>GREAT NECK UFSD</t>
  </si>
  <si>
    <t>GREECE CSD</t>
  </si>
  <si>
    <t>010701030000</t>
  </si>
  <si>
    <t>GREEN ISLAND UFSD</t>
  </si>
  <si>
    <t>660407060000</t>
  </si>
  <si>
    <t>GREENBURGH CSD</t>
  </si>
  <si>
    <t>080601040000</t>
  </si>
  <si>
    <t>610501040000</t>
  </si>
  <si>
    <t>GROTON CSD</t>
  </si>
  <si>
    <t>630801040000</t>
  </si>
  <si>
    <t>HADLEY-LUZERNE CSD</t>
  </si>
  <si>
    <t>141601060000</t>
  </si>
  <si>
    <t>HAMBURG CSD</t>
  </si>
  <si>
    <t>250701040000</t>
  </si>
  <si>
    <t>HAMILTON CSD</t>
  </si>
  <si>
    <t>511201040000</t>
  </si>
  <si>
    <t>HAMMOND CSD</t>
  </si>
  <si>
    <t>572901040000</t>
  </si>
  <si>
    <t>HAMMONDSPORT CSD</t>
  </si>
  <si>
    <t>580905020000</t>
  </si>
  <si>
    <t>460701040000</t>
  </si>
  <si>
    <t>HANNIBAL CSD</t>
  </si>
  <si>
    <t>030501040000</t>
  </si>
  <si>
    <t>HARPURSVILLE CSD</t>
  </si>
  <si>
    <t>230301040000</t>
  </si>
  <si>
    <t>HARRISVILLE CSD</t>
  </si>
  <si>
    <t>641001040000</t>
  </si>
  <si>
    <t>HARTFORD CSD</t>
  </si>
  <si>
    <t>511301040000</t>
  </si>
  <si>
    <t>HERMON-DEKALB CSD</t>
  </si>
  <si>
    <t>512404040000</t>
  </si>
  <si>
    <t>HEUVELTON CSD</t>
  </si>
  <si>
    <t>041401040000</t>
  </si>
  <si>
    <t>HINSDALE CSD</t>
  </si>
  <si>
    <t>141701040000</t>
  </si>
  <si>
    <t>HOLLAND CSD</t>
  </si>
  <si>
    <t>450704040000</t>
  </si>
  <si>
    <t>HOLLEY CSD</t>
  </si>
  <si>
    <t>431401040000</t>
  </si>
  <si>
    <t>HONEOYE CSD</t>
  </si>
  <si>
    <t>491401040000</t>
  </si>
  <si>
    <t>HOOSIC VALLEY CSD</t>
  </si>
  <si>
    <t>490501060000</t>
  </si>
  <si>
    <t>HOOSICK FALLS CSD</t>
  </si>
  <si>
    <t>571800010000</t>
  </si>
  <si>
    <t>HORNELL CITY SD</t>
  </si>
  <si>
    <t>070901060000</t>
  </si>
  <si>
    <t>HORSEHEADS CSD</t>
  </si>
  <si>
    <t>101300010000</t>
  </si>
  <si>
    <t>641301060000</t>
  </si>
  <si>
    <t>HUDSON FALLS CSD</t>
  </si>
  <si>
    <t>190901040000</t>
  </si>
  <si>
    <t>HUNTER-TANNERSVILLE CSD</t>
  </si>
  <si>
    <t>220301060000</t>
  </si>
  <si>
    <t>INDIAN RIVER CSD</t>
  </si>
  <si>
    <t>610600010000</t>
  </si>
  <si>
    <t>ITHACA CITY SD</t>
  </si>
  <si>
    <t>061700010000</t>
  </si>
  <si>
    <t>JAMESTOWN CITY SD</t>
  </si>
  <si>
    <t>572702040000</t>
  </si>
  <si>
    <t>JASPER-TROUPSBURG CSD</t>
  </si>
  <si>
    <t>031502060000</t>
  </si>
  <si>
    <t>JOHNSTOWN CITY SD</t>
  </si>
  <si>
    <t>JORDAN-ELBRIDGE CSD</t>
  </si>
  <si>
    <t>150601040000</t>
  </si>
  <si>
    <t>KEENE CSD</t>
  </si>
  <si>
    <t>450607040000</t>
  </si>
  <si>
    <t>KENDALL CSD</t>
  </si>
  <si>
    <t>620600010000</t>
  </si>
  <si>
    <t>KINGSTON CITY SD</t>
  </si>
  <si>
    <t>441202020000</t>
  </si>
  <si>
    <t>KIRYAS JOEL VILLAGE UFSD</t>
  </si>
  <si>
    <t>221401040000</t>
  </si>
  <si>
    <t>LA FARGEVILLE CSD</t>
  </si>
  <si>
    <t>141800010000</t>
  </si>
  <si>
    <t>LACKAWANNA CITY SD</t>
  </si>
  <si>
    <t>420807040000</t>
  </si>
  <si>
    <t>662401060000</t>
  </si>
  <si>
    <t>141901060000</t>
  </si>
  <si>
    <t>LANSINGBURGH CSD</t>
  </si>
  <si>
    <t>280215030000</t>
  </si>
  <si>
    <t>LAWRENCE UFSD</t>
  </si>
  <si>
    <t>670401040000</t>
  </si>
  <si>
    <t>LETCHWORTH CSD</t>
  </si>
  <si>
    <t>400301060000</t>
  </si>
  <si>
    <t>LEWISTON-PORTER CSD</t>
  </si>
  <si>
    <t>590901060000</t>
  </si>
  <si>
    <t>LIBERTY CSD</t>
  </si>
  <si>
    <t>511602040000</t>
  </si>
  <si>
    <t>LISBON CSD</t>
  </si>
  <si>
    <t>210800050000</t>
  </si>
  <si>
    <t>LITTLE FALLS CITY SD</t>
  </si>
  <si>
    <t>240801060000</t>
  </si>
  <si>
    <t>LIVONIA CSD</t>
  </si>
  <si>
    <t>400400010000</t>
  </si>
  <si>
    <t>LOCKPORT CITY SD</t>
  </si>
  <si>
    <t>280300010000</t>
  </si>
  <si>
    <t>LONG BEACH CITY SD</t>
  </si>
  <si>
    <t>230901040000</t>
  </si>
  <si>
    <t>221301040000</t>
  </si>
  <si>
    <t>LYME CSD</t>
  </si>
  <si>
    <t>LYNCOURT UFSD</t>
  </si>
  <si>
    <t>451001040000</t>
  </si>
  <si>
    <t>LYNDONVILLE CSD</t>
  </si>
  <si>
    <t>650501040000</t>
  </si>
  <si>
    <t>LYONS CSD</t>
  </si>
  <si>
    <t>MADISON CSD</t>
  </si>
  <si>
    <t>511901040000</t>
  </si>
  <si>
    <t>MADRID-WADDINGTON CSD</t>
  </si>
  <si>
    <t>161501060000</t>
  </si>
  <si>
    <t>MALONE CSD</t>
  </si>
  <si>
    <t>660701030000</t>
  </si>
  <si>
    <t>MAMARONECK UFSD</t>
  </si>
  <si>
    <t>110901040000</t>
  </si>
  <si>
    <t>MARATHON CSD</t>
  </si>
  <si>
    <t>121401040000</t>
  </si>
  <si>
    <t>MARGARETVILLE CSD</t>
  </si>
  <si>
    <t>650701040000</t>
  </si>
  <si>
    <t>MARION CSD</t>
  </si>
  <si>
    <t>581012020000</t>
  </si>
  <si>
    <t>MATTITUCK-CUTCHOGUE UFSD</t>
  </si>
  <si>
    <t>170801040000</t>
  </si>
  <si>
    <t>MAYFIELD CSD</t>
  </si>
  <si>
    <t>110304040000</t>
  </si>
  <si>
    <t>MCGRAW CSD</t>
  </si>
  <si>
    <t>450801060000</t>
  </si>
  <si>
    <t>MEDINA CSD</t>
  </si>
  <si>
    <t>460901060000</t>
  </si>
  <si>
    <t>MEXICO CSD</t>
  </si>
  <si>
    <t>MIDDLE COUNTRY CSD</t>
  </si>
  <si>
    <t>541001040000</t>
  </si>
  <si>
    <t>MIDDLEBURGH CSD</t>
  </si>
  <si>
    <t>441000010000</t>
  </si>
  <si>
    <t>MIDDLETOWN CITY SD</t>
  </si>
  <si>
    <t>471101040000</t>
  </si>
  <si>
    <t>MILFORD CSD</t>
  </si>
  <si>
    <t>150801040000</t>
  </si>
  <si>
    <t>MINERVA CSD</t>
  </si>
  <si>
    <t>441101040000</t>
  </si>
  <si>
    <t>MINISINK VALLEY CSD</t>
  </si>
  <si>
    <t>580306020000</t>
  </si>
  <si>
    <t>MONTAUK UFSD</t>
  </si>
  <si>
    <t>591401060000</t>
  </si>
  <si>
    <t>MONTICELLO CSD</t>
  </si>
  <si>
    <t>051301040000</t>
  </si>
  <si>
    <t>MORAVIA CSD</t>
  </si>
  <si>
    <t>150901040000</t>
  </si>
  <si>
    <t>MORIAH CSD</t>
  </si>
  <si>
    <t>471201040000</t>
  </si>
  <si>
    <t>MORRIS CSD</t>
  </si>
  <si>
    <t>512101040000</t>
  </si>
  <si>
    <t>MORRISTOWN CSD</t>
  </si>
  <si>
    <t>250401040000</t>
  </si>
  <si>
    <t>MORRISVILLE-EATON CSD</t>
  </si>
  <si>
    <t>212001040000</t>
  </si>
  <si>
    <t>MOUNT MARKHAM CSD</t>
  </si>
  <si>
    <t>240901040000</t>
  </si>
  <si>
    <t>MT MORRIS CSD</t>
  </si>
  <si>
    <t>660900010000</t>
  </si>
  <si>
    <t>431201040000</t>
  </si>
  <si>
    <t>NAPLES CSD</t>
  </si>
  <si>
    <t>661100010000</t>
  </si>
  <si>
    <t>NEW ROCHELLE CITY SD</t>
  </si>
  <si>
    <t>650101060000</t>
  </si>
  <si>
    <t>NEWARK CSD</t>
  </si>
  <si>
    <t>600402040000</t>
  </si>
  <si>
    <t>NEWARK VALLEY CSD</t>
  </si>
  <si>
    <t>NEWBURGH CITY SD</t>
  </si>
  <si>
    <t>400601060000</t>
  </si>
  <si>
    <t>NEWFANE CSD</t>
  </si>
  <si>
    <t>610901040000</t>
  </si>
  <si>
    <t>NEWFIELD CSD</t>
  </si>
  <si>
    <t>NIAGARA FALLS CITY SD</t>
  </si>
  <si>
    <t>400701060000</t>
  </si>
  <si>
    <t>142201040000</t>
  </si>
  <si>
    <t>NORTH COLLINS CSD</t>
  </si>
  <si>
    <t>651501060000</t>
  </si>
  <si>
    <t>NORTH ROSE-WOLCOTT CSD</t>
  </si>
  <si>
    <t>400900010000</t>
  </si>
  <si>
    <t>NORTH TONAWANDA CITY SD</t>
  </si>
  <si>
    <t>630202040000</t>
  </si>
  <si>
    <t>NORTH WARREN CSD</t>
  </si>
  <si>
    <t>131101040000</t>
  </si>
  <si>
    <t>NORTHEAST CSD</t>
  </si>
  <si>
    <t>090501040000</t>
  </si>
  <si>
    <t>NORTHEASTERN CLINTON CSD</t>
  </si>
  <si>
    <t>170901040000</t>
  </si>
  <si>
    <t>NORTHVILLE CSD</t>
  </si>
  <si>
    <t>081200050000</t>
  </si>
  <si>
    <t>NORWICH CITY SD</t>
  </si>
  <si>
    <t>512201040000</t>
  </si>
  <si>
    <t>NORWOOD-NORFOLK CSD</t>
  </si>
  <si>
    <t>300000010000</t>
  </si>
  <si>
    <t>181101040000</t>
  </si>
  <si>
    <t>OAKFIELD-ALABAMA CSD</t>
  </si>
  <si>
    <t>550101040000</t>
  </si>
  <si>
    <t>ODESSA-MONTOUR CSD</t>
  </si>
  <si>
    <t>512300010000</t>
  </si>
  <si>
    <t>OGDENSBURG CITY SD</t>
  </si>
  <si>
    <t>042400010000</t>
  </si>
  <si>
    <t>OLEAN CITY SD</t>
  </si>
  <si>
    <t>251400010000</t>
  </si>
  <si>
    <t>ONEIDA CITY SD</t>
  </si>
  <si>
    <t>471400010000</t>
  </si>
  <si>
    <t>ONEONTA CITY SD</t>
  </si>
  <si>
    <t>421201040000</t>
  </si>
  <si>
    <t>ONONDAGA CSD</t>
  </si>
  <si>
    <t>ONTEORA CSD</t>
  </si>
  <si>
    <t>271201040000</t>
  </si>
  <si>
    <t>OSSINING UFSD</t>
  </si>
  <si>
    <t>461300010000</t>
  </si>
  <si>
    <t>600601060000</t>
  </si>
  <si>
    <t>OWEGO-APALACHIN CSD</t>
  </si>
  <si>
    <t>081501040000</t>
  </si>
  <si>
    <t>OXFORD ACADEMY &amp; CSD</t>
  </si>
  <si>
    <t>280506060000</t>
  </si>
  <si>
    <t>OYSTER BAY-EAST NORWICH CSD</t>
  </si>
  <si>
    <t>650901060000</t>
  </si>
  <si>
    <t>PALMYRA-MACEDON CSD</t>
  </si>
  <si>
    <t>061601040000</t>
  </si>
  <si>
    <t>PANAMA CSD</t>
  </si>
  <si>
    <t>512501040000</t>
  </si>
  <si>
    <t>PARISHVILLE-HOPKINTON CSD</t>
  </si>
  <si>
    <t>580224030000</t>
  </si>
  <si>
    <t>PATCHOGUE-MEDFORD UFSD</t>
  </si>
  <si>
    <t>181201040000</t>
  </si>
  <si>
    <t>661500010000</t>
  </si>
  <si>
    <t>PEEKSKILL CITY SD</t>
  </si>
  <si>
    <t>181302040000</t>
  </si>
  <si>
    <t>PEMBROKE CSD</t>
  </si>
  <si>
    <t>680601060000</t>
  </si>
  <si>
    <t>PENN YAN CSD</t>
  </si>
  <si>
    <t>671201060000</t>
  </si>
  <si>
    <t>PERRY CSD</t>
  </si>
  <si>
    <t>091101060000</t>
  </si>
  <si>
    <t>PERU CSD</t>
  </si>
  <si>
    <t>462001060000</t>
  </si>
  <si>
    <t>PHOENIX CSD</t>
  </si>
  <si>
    <t>PINE VALLEY CSD (SOUTH DAYTON)</t>
  </si>
  <si>
    <t>091200010000</t>
  </si>
  <si>
    <t>PLATTSBURGH CITY SD</t>
  </si>
  <si>
    <t>660802040000</t>
  </si>
  <si>
    <t>POCANTICO HILLS CSD</t>
  </si>
  <si>
    <t>211103040000</t>
  </si>
  <si>
    <t>POLAND CSD</t>
  </si>
  <si>
    <t>PORT BYRON CSD</t>
  </si>
  <si>
    <t>580206020000</t>
  </si>
  <si>
    <t>PORT JEFFERSON UFSD</t>
  </si>
  <si>
    <t>441800050000</t>
  </si>
  <si>
    <t>280404030000</t>
  </si>
  <si>
    <t>PORT WASHINGTON UFSD</t>
  </si>
  <si>
    <t>042901040000</t>
  </si>
  <si>
    <t>PORTVILLE CSD</t>
  </si>
  <si>
    <t>512902060000</t>
  </si>
  <si>
    <t>POTSDAM CSD</t>
  </si>
  <si>
    <t>572301040000</t>
  </si>
  <si>
    <t>PRATTSBURGH CSD</t>
  </si>
  <si>
    <t>PULASKI CSD</t>
  </si>
  <si>
    <t>043001040000</t>
  </si>
  <si>
    <t>RANDOLPH CSD</t>
  </si>
  <si>
    <t>010402060000</t>
  </si>
  <si>
    <t>RAVENA-COEYMANS-SELKIRK CSD</t>
  </si>
  <si>
    <t>RED CREEK CSD</t>
  </si>
  <si>
    <t>411701040000</t>
  </si>
  <si>
    <t>REMSEN CSD</t>
  </si>
  <si>
    <t>580901020000</t>
  </si>
  <si>
    <t>REMSENBURG-SPEONK UFSD</t>
  </si>
  <si>
    <t>RENSSELAER CITY SD</t>
  </si>
  <si>
    <t>472001040000</t>
  </si>
  <si>
    <t>RICHFIELD SPRINGS CSD</t>
  </si>
  <si>
    <t>062401040000</t>
  </si>
  <si>
    <t>RIPLEY CSD</t>
  </si>
  <si>
    <t>RIVERHEAD CSD</t>
  </si>
  <si>
    <t>261600010000</t>
  </si>
  <si>
    <t>ROCHESTER CITY SD</t>
  </si>
  <si>
    <t>ROME CITY SD</t>
  </si>
  <si>
    <t>560603040000</t>
  </si>
  <si>
    <t>ROMULUS CSD</t>
  </si>
  <si>
    <t>RONDOUT VALLEY CSD</t>
  </si>
  <si>
    <t>ROOSEVELT UFSD</t>
  </si>
  <si>
    <t>591301040000</t>
  </si>
  <si>
    <t>ROSCOE CSD</t>
  </si>
  <si>
    <t>280403030000</t>
  </si>
  <si>
    <t>ROSLYN UFSD</t>
  </si>
  <si>
    <t>121502040000</t>
  </si>
  <si>
    <t>ROXBURY CSD</t>
  </si>
  <si>
    <t>401201060000</t>
  </si>
  <si>
    <t>ROYALTON-HARTLAND CSD</t>
  </si>
  <si>
    <t>RUSH-HENRIETTA CSD</t>
  </si>
  <si>
    <t>221001040000</t>
  </si>
  <si>
    <t>SACKETS HARBOR CSD</t>
  </si>
  <si>
    <t>SALAMANCA CITY SD</t>
  </si>
  <si>
    <t>161201040000</t>
  </si>
  <si>
    <t>SALMON RIVER CSD</t>
  </si>
  <si>
    <t>461901040000</t>
  </si>
  <si>
    <t>SANDY CREEK CSD</t>
  </si>
  <si>
    <t>091402060000</t>
  </si>
  <si>
    <t>SARANAC CSD</t>
  </si>
  <si>
    <t>521800010000</t>
  </si>
  <si>
    <t>621601060000</t>
  </si>
  <si>
    <t>SAUGERTIES CSD</t>
  </si>
  <si>
    <t>411603040000</t>
  </si>
  <si>
    <t>SAUQUOIT VALLEY CSD</t>
  </si>
  <si>
    <t>530600010000</t>
  </si>
  <si>
    <t>SCHENECTADY CITY SD</t>
  </si>
  <si>
    <t>470901040000</t>
  </si>
  <si>
    <t>SCHENEVUS CSD</t>
  </si>
  <si>
    <t>541201040000</t>
  </si>
  <si>
    <t>SCHOHARIE CSD</t>
  </si>
  <si>
    <t>022401040000</t>
  </si>
  <si>
    <t>SCIO CSD</t>
  </si>
  <si>
    <t>SENECA FALLS CSD</t>
  </si>
  <si>
    <t>541401040000</t>
  </si>
  <si>
    <t>SHARON SPRINGS CSD</t>
  </si>
  <si>
    <t>082001040000</t>
  </si>
  <si>
    <t>SHERBURNE-EARLVILLE CSD</t>
  </si>
  <si>
    <t>SHERMAN CSD</t>
  </si>
  <si>
    <t>412000050000</t>
  </si>
  <si>
    <t>SHERRILL CITY SD</t>
  </si>
  <si>
    <t>121601060000</t>
  </si>
  <si>
    <t>SIDNEY CSD</t>
  </si>
  <si>
    <t>SILVER CREEK CSD</t>
  </si>
  <si>
    <t>SODUS CSD</t>
  </si>
  <si>
    <t>420702030000</t>
  </si>
  <si>
    <t>SOLVAY UFSD</t>
  </si>
  <si>
    <t>010601060000</t>
  </si>
  <si>
    <t>580235060000</t>
  </si>
  <si>
    <t>SOUTH COUNTRY CSD</t>
  </si>
  <si>
    <t>521401040000</t>
  </si>
  <si>
    <t>SOUTH GLENS FALLS CSD</t>
  </si>
  <si>
    <t>220101040000</t>
  </si>
  <si>
    <t>SOUTH JEFFERSON CSD</t>
  </si>
  <si>
    <t>121702040000</t>
  </si>
  <si>
    <t>SOUTH KORTRIGHT CSD</t>
  </si>
  <si>
    <t>231101040000</t>
  </si>
  <si>
    <t>SOUTH LEWIS CSD</t>
  </si>
  <si>
    <t>SOUTH ORANGETOWN CSD</t>
  </si>
  <si>
    <t>560501040000</t>
  </si>
  <si>
    <t>SOUTH SENECA CSD</t>
  </si>
  <si>
    <t>580906030000</t>
  </si>
  <si>
    <t>SOUTHAMPTON UFSD</t>
  </si>
  <si>
    <t>SOUTHERN CAYUGA CSD</t>
  </si>
  <si>
    <t>581005020000</t>
  </si>
  <si>
    <t>SOUTHOLD UFSD</t>
  </si>
  <si>
    <t>060201060000</t>
  </si>
  <si>
    <t>SOUTHWESTERN CSD AT JAMESTOWN</t>
  </si>
  <si>
    <t>SPENCER-VAN ETTEN CSD</t>
  </si>
  <si>
    <t>SPRINGS UFSD</t>
  </si>
  <si>
    <t>141101060000</t>
  </si>
  <si>
    <t>161801040000</t>
  </si>
  <si>
    <t>121701040000</t>
  </si>
  <si>
    <t>STAMFORD CSD</t>
  </si>
  <si>
    <t>401001060000</t>
  </si>
  <si>
    <t>522001040000</t>
  </si>
  <si>
    <t>251501040000</t>
  </si>
  <si>
    <t>STOCKBRIDGE VALLEY CSD</t>
  </si>
  <si>
    <t>140207060000</t>
  </si>
  <si>
    <t>SWEET HOME CSD</t>
  </si>
  <si>
    <t>SYRACUSE CITY SD</t>
  </si>
  <si>
    <t>100501040000</t>
  </si>
  <si>
    <t>TACONIC HILLS CSD</t>
  </si>
  <si>
    <t>151501060000</t>
  </si>
  <si>
    <t>600903040000</t>
  </si>
  <si>
    <t>TIOGA CSD</t>
  </si>
  <si>
    <t>142500010000</t>
  </si>
  <si>
    <t>TONAWANDA CITY SD</t>
  </si>
  <si>
    <t>TRI-VALLEY CSD</t>
  </si>
  <si>
    <t>491700010000</t>
  </si>
  <si>
    <t>TROY CITY SD</t>
  </si>
  <si>
    <t>611001040000</t>
  </si>
  <si>
    <t>TRUMANSBURG CSD</t>
  </si>
  <si>
    <t>580913080000</t>
  </si>
  <si>
    <t>160101060000</t>
  </si>
  <si>
    <t>TUPPER LAKE CSD</t>
  </si>
  <si>
    <t>660401030000</t>
  </si>
  <si>
    <t>081003040000</t>
  </si>
  <si>
    <t>UNADILLA VALLEY CSD</t>
  </si>
  <si>
    <t>280202030000</t>
  </si>
  <si>
    <t>UNIONDALE UFSD</t>
  </si>
  <si>
    <t>031501060000</t>
  </si>
  <si>
    <t>UNION-ENDICOTT CSD</t>
  </si>
  <si>
    <t>412300010000</t>
  </si>
  <si>
    <t>UTICA CITY SD</t>
  </si>
  <si>
    <t>VICTOR CSD</t>
  </si>
  <si>
    <t>121901040000</t>
  </si>
  <si>
    <t>WALTON CSD</t>
  </si>
  <si>
    <t>631201040000</t>
  </si>
  <si>
    <t>WARRENSBURG CSD</t>
  </si>
  <si>
    <t>WARSAW CSD</t>
  </si>
  <si>
    <t>440102060000</t>
  </si>
  <si>
    <t>WASHINGTONVILLE CSD</t>
  </si>
  <si>
    <t>WATERLOO CSD</t>
  </si>
  <si>
    <t>222000010000</t>
  </si>
  <si>
    <t>WATERTOWN CITY SD</t>
  </si>
  <si>
    <t>411902040000</t>
  </si>
  <si>
    <t>WATERVILLE CSD</t>
  </si>
  <si>
    <t>011200010000</t>
  </si>
  <si>
    <t>WATERVLIET CITY SD</t>
  </si>
  <si>
    <t>WATKINS GLEN CSD</t>
  </si>
  <si>
    <t>600101060000</t>
  </si>
  <si>
    <t>WAVERLY CSD</t>
  </si>
  <si>
    <t>WAYLAND-COHOCTON CSD</t>
  </si>
  <si>
    <t>650801060000</t>
  </si>
  <si>
    <t>WAYNE CSD</t>
  </si>
  <si>
    <t>050301040000</t>
  </si>
  <si>
    <t>WEEDSPORT CSD</t>
  </si>
  <si>
    <t>022601060000</t>
  </si>
  <si>
    <t>WELLSVILLE CSD</t>
  </si>
  <si>
    <t>210302040000</t>
  </si>
  <si>
    <t>WEST CANADA VALLEY CSD</t>
  </si>
  <si>
    <t>142801060000</t>
  </si>
  <si>
    <t>WEST SENECA CSD</t>
  </si>
  <si>
    <t>040204040000</t>
  </si>
  <si>
    <t>WEST VALLEY CSD</t>
  </si>
  <si>
    <t>280401030000</t>
  </si>
  <si>
    <t>WESTBURY UFSD</t>
  </si>
  <si>
    <t>062901040000</t>
  </si>
  <si>
    <t>WESTFIELD CSD</t>
  </si>
  <si>
    <t>580902020000</t>
  </si>
  <si>
    <t>WESTHAMPTON BEACH UFSD</t>
  </si>
  <si>
    <t>412801040000</t>
  </si>
  <si>
    <t>WESTMORELAND CSD</t>
  </si>
  <si>
    <t>262001040000</t>
  </si>
  <si>
    <t>WHITE PLAINS CITY SD</t>
  </si>
  <si>
    <t>022101040000</t>
  </si>
  <si>
    <t>WHITESVILLE CSD</t>
  </si>
  <si>
    <t>WHITNEY POINT CSD</t>
  </si>
  <si>
    <t>580232030000</t>
  </si>
  <si>
    <t>WILLIAM FLOYD UFSD</t>
  </si>
  <si>
    <t>651402040000</t>
  </si>
  <si>
    <t>WILLIAMSON CSD</t>
  </si>
  <si>
    <t>151701040000</t>
  </si>
  <si>
    <t>WILLSBORO CSD</t>
  </si>
  <si>
    <t>031701060000</t>
  </si>
  <si>
    <t>WINDSOR CSD</t>
  </si>
  <si>
    <t>472506040000</t>
  </si>
  <si>
    <t>WORCESTER CSD</t>
  </si>
  <si>
    <t>580109020000</t>
  </si>
  <si>
    <t>WYANDANCH UFSD</t>
  </si>
  <si>
    <t>YONKERS CITY SD</t>
  </si>
  <si>
    <t>241701040000</t>
  </si>
  <si>
    <t>YORK CSD</t>
  </si>
  <si>
    <t>YORKSHIRE-PIONEER CSD</t>
  </si>
  <si>
    <t>FLORIDA UFSD</t>
  </si>
  <si>
    <t>GERMANTOWN CSD</t>
  </si>
  <si>
    <t>HYDE PARK CSD</t>
  </si>
  <si>
    <t>ISLAND PARK UFSD</t>
  </si>
  <si>
    <t>LAKE PLACID CSD</t>
  </si>
  <si>
    <t>UNION SPRINGS CSD</t>
  </si>
  <si>
    <t>151001040000</t>
  </si>
  <si>
    <t>NEWCOMB CSD</t>
  </si>
  <si>
    <t>200601040000</t>
  </si>
  <si>
    <t>LAKE PLEASANT CSD</t>
  </si>
  <si>
    <t>HAVERSTRAW-STONY POINT CSD</t>
  </si>
  <si>
    <t>540901040000</t>
  </si>
  <si>
    <t>JEFFERSON CSD</t>
  </si>
  <si>
    <t>TUCKAHOE COMMON SD</t>
  </si>
  <si>
    <t>BEDFORD CSD</t>
  </si>
  <si>
    <t>090901040000</t>
  </si>
  <si>
    <t>NORTHERN ADIRONDACK CSD</t>
  </si>
  <si>
    <t>120102040000</t>
  </si>
  <si>
    <t>ANDES CSD</t>
  </si>
  <si>
    <t>622002060000</t>
  </si>
  <si>
    <t>ELLENVILLE CSD</t>
  </si>
  <si>
    <t>010306060000</t>
  </si>
  <si>
    <t>090601020000</t>
  </si>
  <si>
    <t>101001040000</t>
  </si>
  <si>
    <t>101401040000</t>
  </si>
  <si>
    <t>131602020000</t>
  </si>
  <si>
    <t>231301040000</t>
  </si>
  <si>
    <t>250201060000</t>
  </si>
  <si>
    <t>260101060000</t>
  </si>
  <si>
    <t>260803060000</t>
  </si>
  <si>
    <t>261201060000</t>
  </si>
  <si>
    <t>261401060000</t>
  </si>
  <si>
    <t>280206030000</t>
  </si>
  <si>
    <t>280212030000</t>
  </si>
  <si>
    <t>280221030000</t>
  </si>
  <si>
    <t>280225020000</t>
  </si>
  <si>
    <t>280229020000</t>
  </si>
  <si>
    <t>280411030000</t>
  </si>
  <si>
    <t>280521030000</t>
  </si>
  <si>
    <t>280523030000</t>
  </si>
  <si>
    <t>411101060000</t>
  </si>
  <si>
    <t>411501060000</t>
  </si>
  <si>
    <t>411504020000</t>
  </si>
  <si>
    <t>412902060000</t>
  </si>
  <si>
    <t>420101060000</t>
  </si>
  <si>
    <t>420601040000</t>
  </si>
  <si>
    <t>420701060000</t>
  </si>
  <si>
    <t>421001060000</t>
  </si>
  <si>
    <t>421601060000</t>
  </si>
  <si>
    <t>440301060000</t>
  </si>
  <si>
    <t>442111020000</t>
  </si>
  <si>
    <t>470801040000</t>
  </si>
  <si>
    <t>471701040000</t>
  </si>
  <si>
    <t>480101060000</t>
  </si>
  <si>
    <t>480102060000</t>
  </si>
  <si>
    <t>480401040000</t>
  </si>
  <si>
    <t>480503040000</t>
  </si>
  <si>
    <t>480601060000</t>
  </si>
  <si>
    <t>491302060000</t>
  </si>
  <si>
    <t>491501040000</t>
  </si>
  <si>
    <t>520302060000</t>
  </si>
  <si>
    <t>521701040000</t>
  </si>
  <si>
    <t>530202060000</t>
  </si>
  <si>
    <t>530301060000</t>
  </si>
  <si>
    <t>530501060000</t>
  </si>
  <si>
    <t>530515060000</t>
  </si>
  <si>
    <t>580201060000</t>
  </si>
  <si>
    <t>580401020000</t>
  </si>
  <si>
    <t>580505020000</t>
  </si>
  <si>
    <t>591302040000</t>
  </si>
  <si>
    <t>591502040000</t>
  </si>
  <si>
    <t>620803040000</t>
  </si>
  <si>
    <t>621101060000</t>
  </si>
  <si>
    <t>621801060000</t>
  </si>
  <si>
    <t>630902030000</t>
  </si>
  <si>
    <t>641501040000</t>
  </si>
  <si>
    <t>660301030000</t>
  </si>
  <si>
    <t>660403030000</t>
  </si>
  <si>
    <t>660404030000</t>
  </si>
  <si>
    <t>660405030000</t>
  </si>
  <si>
    <t>660406030000</t>
  </si>
  <si>
    <t>660801060000</t>
  </si>
  <si>
    <t>660805030000</t>
  </si>
  <si>
    <t>660809030000</t>
  </si>
  <si>
    <t>661601030000</t>
  </si>
  <si>
    <t>661901030000</t>
  </si>
  <si>
    <t>662402060000</t>
  </si>
  <si>
    <t>District Information</t>
  </si>
  <si>
    <t>UPK Allocation for 3-Yr.-Olds</t>
  </si>
  <si>
    <t>Number of Half-Day 3-Year-Old Pupils Funded by UPK</t>
  </si>
  <si>
    <t>Number of Full-Day 3-Year-Old Pupils Funded by UPK</t>
  </si>
  <si>
    <t>Base Eligible UPK Funded Half-Day 3-Yr.-Old Pupils to Serve</t>
  </si>
  <si>
    <t>Base Eligible UPK Funded Full-Day 3-Yr.-Olds to Serve</t>
  </si>
  <si>
    <t>Base Eligible UPK Funded Half-Day 4-Yr.-Olds to Serve</t>
  </si>
  <si>
    <t>BETHLEHEM CSD</t>
  </si>
  <si>
    <t>SOUTH COLONIE CSD</t>
  </si>
  <si>
    <t>MENANDS UFSD</t>
  </si>
  <si>
    <t>NORTH COLONIE CSD</t>
  </si>
  <si>
    <t>GUILDERLAND CSD</t>
  </si>
  <si>
    <t>VOORHEESVILLE CSD</t>
  </si>
  <si>
    <t xml:space="preserve">GENESEE VALLEY CSD </t>
  </si>
  <si>
    <t>SUSQUEHANNA VALLEY CSD</t>
  </si>
  <si>
    <t>MAINE-ENDWELL CSD</t>
  </si>
  <si>
    <t>JOHNSON CITY CSD</t>
  </si>
  <si>
    <t>VESTAL CSD</t>
  </si>
  <si>
    <t>AUBURN CITY SD</t>
  </si>
  <si>
    <t>CHAUTAUQUA LAKE CSD</t>
  </si>
  <si>
    <t>CLYMER CSD</t>
  </si>
  <si>
    <t>AFTON CSD</t>
  </si>
  <si>
    <t>GREENE CSD</t>
  </si>
  <si>
    <t>OTSELIC VALLEY CSD</t>
  </si>
  <si>
    <t>CHAZY UFSD</t>
  </si>
  <si>
    <t>CHATHAM CSD</t>
  </si>
  <si>
    <t>HUDSON CITY SD</t>
  </si>
  <si>
    <t>KINDERHOOK CSD</t>
  </si>
  <si>
    <t>NEW LEBANON CSD</t>
  </si>
  <si>
    <t>HOMER CSD</t>
  </si>
  <si>
    <t>DELAWARE ACADEMY CSD AT DELHI</t>
  </si>
  <si>
    <t>120906040000</t>
  </si>
  <si>
    <t>HANCOCK CSD</t>
  </si>
  <si>
    <t>DOVER UFSD</t>
  </si>
  <si>
    <t>PAWLING CSD</t>
  </si>
  <si>
    <t>PINE PLAINS CSD</t>
  </si>
  <si>
    <t>POUGHKEEPSIE CITY SD</t>
  </si>
  <si>
    <t>ARLINGTON CSD</t>
  </si>
  <si>
    <t>SPACKENKILL UFSD</t>
  </si>
  <si>
    <t>RED HOOK CSD</t>
  </si>
  <si>
    <t>131801040000</t>
  </si>
  <si>
    <t>RHINEBECK CSD</t>
  </si>
  <si>
    <t>WAPPINGERS CSD</t>
  </si>
  <si>
    <t>MILLBROOK CSD</t>
  </si>
  <si>
    <t>ALDEN CSD</t>
  </si>
  <si>
    <t>WILLIAMSVILLE CSD</t>
  </si>
  <si>
    <t>EAST AURORA UFSD</t>
  </si>
  <si>
    <t>CLEVELAND HILL UFSD</t>
  </si>
  <si>
    <t>CLARENCE CSD</t>
  </si>
  <si>
    <t>SPRINGVILLE-GRIFFITH INST CSD</t>
  </si>
  <si>
    <t>IROQUOIS CSD</t>
  </si>
  <si>
    <t>GRAND ISLAND CSD</t>
  </si>
  <si>
    <t>FRONTIER CSD</t>
  </si>
  <si>
    <t>LANCASTER CSD</t>
  </si>
  <si>
    <t>ORCHARD PARK CSD</t>
  </si>
  <si>
    <t>KENMORE-TONAWANDA UFSD</t>
  </si>
  <si>
    <t>TICONDEROGA CSD</t>
  </si>
  <si>
    <t>SARANAC LAKE CSD</t>
  </si>
  <si>
    <t>ST REGIS FALLS CSD</t>
  </si>
  <si>
    <t>LE ROY CSD</t>
  </si>
  <si>
    <t>PAVILION CSD</t>
  </si>
  <si>
    <t>CAIRO-DURHAM CSD</t>
  </si>
  <si>
    <t>CATSKILL CSD</t>
  </si>
  <si>
    <t>COXSACKIE-ATHENS CSD</t>
  </si>
  <si>
    <t>GREENVILLE CSD</t>
  </si>
  <si>
    <t>191401040000</t>
  </si>
  <si>
    <t>WINDHAM-ASHLAND-JEWETT CSD</t>
  </si>
  <si>
    <t>FRANKFORT-SCHUYLER CSD</t>
  </si>
  <si>
    <t>HERKIMER CSD</t>
  </si>
  <si>
    <t>DOLGEVILLE CSD</t>
  </si>
  <si>
    <t>THOUSAND ISLANDS CSD</t>
  </si>
  <si>
    <t>LOWVILLE ACADEMY &amp; CSD</t>
  </si>
  <si>
    <t>BEAVER RIVER CSD</t>
  </si>
  <si>
    <t>AVON CSD</t>
  </si>
  <si>
    <t>DALTON-NUNDA CSD (KESHEQUA)</t>
  </si>
  <si>
    <t>CAZENOVIA CSD</t>
  </si>
  <si>
    <t>DERUYTER CSD</t>
  </si>
  <si>
    <t>CANASTOTA CSD</t>
  </si>
  <si>
    <t>CHITTENANGO CSD</t>
  </si>
  <si>
    <t>BRIGHTON CSD</t>
  </si>
  <si>
    <t>GATES CHILI CSD</t>
  </si>
  <si>
    <t>EAST IRONDEQUOIT CSD</t>
  </si>
  <si>
    <t>WEST IRONDEQUOIT CSD</t>
  </si>
  <si>
    <t>HONEOYE FALLS-LIMA CSD</t>
  </si>
  <si>
    <t>SPENCERPORT CSD</t>
  </si>
  <si>
    <t>HILTON CSD</t>
  </si>
  <si>
    <t>PENFIELD CSD</t>
  </si>
  <si>
    <t>FAIRPORT CSD</t>
  </si>
  <si>
    <t>PITTSFORD CSD</t>
  </si>
  <si>
    <t>CHURCHVILLE-CHILI CSD</t>
  </si>
  <si>
    <t>WEBSTER CSD</t>
  </si>
  <si>
    <t>WHEATLAND-CHILI CSD</t>
  </si>
  <si>
    <t>HEMPSTEAD UFSD</t>
  </si>
  <si>
    <t>EAST MEADOW UFSD</t>
  </si>
  <si>
    <t>NORTH BELLMORE UFSD</t>
  </si>
  <si>
    <t>LEVITTOWN UFSD</t>
  </si>
  <si>
    <t>SEAFORD UFSD</t>
  </si>
  <si>
    <t>BALDWIN UFSD</t>
  </si>
  <si>
    <t>OCEANSIDE UFSD</t>
  </si>
  <si>
    <t>MALVERNE UFSD</t>
  </si>
  <si>
    <t>VALLEY STREAM 13 UFSD</t>
  </si>
  <si>
    <t>HEWLETT-WOODMERE UFSD</t>
  </si>
  <si>
    <t>FRANKLIN SQUARE UFSD</t>
  </si>
  <si>
    <t>280218030000</t>
  </si>
  <si>
    <t>GARDEN CITY UFSD</t>
  </si>
  <si>
    <t>EAST ROCKAWAY UFSD</t>
  </si>
  <si>
    <t>LYNBROOK UFSD</t>
  </si>
  <si>
    <t>ROCKVILLE CENTRE UFSD</t>
  </si>
  <si>
    <t>FLORAL PARK-BELLEROSE UFSD</t>
  </si>
  <si>
    <t>WANTAGH UFSD</t>
  </si>
  <si>
    <t>VALLEY STREAM 24 UFSD</t>
  </si>
  <si>
    <t>MERRICK UFSD</t>
  </si>
  <si>
    <t>ISLAND TREES UFSD</t>
  </si>
  <si>
    <t>WEST HEMPSTEAD UFSD</t>
  </si>
  <si>
    <t>NORTH MERRICK UFSD</t>
  </si>
  <si>
    <t>VALLEY STREAM 30 UFSD</t>
  </si>
  <si>
    <t>280402030000</t>
  </si>
  <si>
    <t>EAST WILLISTON UFSD</t>
  </si>
  <si>
    <t>280406030000</t>
  </si>
  <si>
    <t>MANHASSET UFSD</t>
  </si>
  <si>
    <t>HERRICKS UFSD</t>
  </si>
  <si>
    <t>MINEOLA UFSD</t>
  </si>
  <si>
    <t>CARLE PLACE UFSD</t>
  </si>
  <si>
    <t>280501060000</t>
  </si>
  <si>
    <t>NORTH SHORE CSD</t>
  </si>
  <si>
    <t>SYOSSET CSD</t>
  </si>
  <si>
    <t>280503060000</t>
  </si>
  <si>
    <t>LOCUST VALLEY CSD</t>
  </si>
  <si>
    <t>PLAINVIEW-OLD BETHPAGE CSD</t>
  </si>
  <si>
    <t>280515030000</t>
  </si>
  <si>
    <t>JERICHO UFSD</t>
  </si>
  <si>
    <t>HICKSVILLE UFSD</t>
  </si>
  <si>
    <t>PLAINEDGE UFSD</t>
  </si>
  <si>
    <t>BETHPAGE UFSD</t>
  </si>
  <si>
    <t>MASSAPEQUA UFSD</t>
  </si>
  <si>
    <t>NYC CHANCELLOR'S OFFICE</t>
  </si>
  <si>
    <t>NIAGARA-WHEATFIELD CSD</t>
  </si>
  <si>
    <t>STARPOINT CSD</t>
  </si>
  <si>
    <t>WILSON CSD</t>
  </si>
  <si>
    <t>CLINTON CSD</t>
  </si>
  <si>
    <t>NEW HARTFORD CSD</t>
  </si>
  <si>
    <t>NY MILLS UFSD</t>
  </si>
  <si>
    <t>HOLLAND PATENT CSD</t>
  </si>
  <si>
    <t>ORISKANY CSD</t>
  </si>
  <si>
    <t>WHITESBORO CSD</t>
  </si>
  <si>
    <t>WEST GENESEE CSD</t>
  </si>
  <si>
    <t>NORTH SYRACUSE CSD</t>
  </si>
  <si>
    <t>JAMESVILLE-DEWITT CSD</t>
  </si>
  <si>
    <t>FABIUS-POMPEY CSD</t>
  </si>
  <si>
    <t>WESTHILL CSD</t>
  </si>
  <si>
    <t>LAFAYETTE CSD</t>
  </si>
  <si>
    <t>BALDWINSVILLE CSD</t>
  </si>
  <si>
    <t>FAYETTEVILLE-MANLIUS CSD</t>
  </si>
  <si>
    <t>MARCELLUS CSD</t>
  </si>
  <si>
    <t>LIVERPOOL CSD</t>
  </si>
  <si>
    <t>SKANEATELES CSD</t>
  </si>
  <si>
    <t>TULLY CSD</t>
  </si>
  <si>
    <t>CANANDAIGUA CITY SD</t>
  </si>
  <si>
    <t>PHELPS-CLIFTON SPRINGS CSD</t>
  </si>
  <si>
    <t>CHESTER UFSD</t>
  </si>
  <si>
    <t>CORNWALL CSD</t>
  </si>
  <si>
    <t>PINE BUSH CSD</t>
  </si>
  <si>
    <t>GOSHEN CSD</t>
  </si>
  <si>
    <t>HIGHLAND FALLS CSD</t>
  </si>
  <si>
    <t>MONROE-WOODBURY CSD</t>
  </si>
  <si>
    <t>VALLEY CSD (MONTGOMERY)</t>
  </si>
  <si>
    <t>PORT JERVIS CITY SD</t>
  </si>
  <si>
    <t>441903020000</t>
  </si>
  <si>
    <t>TUXEDO UFSD</t>
  </si>
  <si>
    <t>WARWICK VALLEY CSD</t>
  </si>
  <si>
    <t>GREENWOOD LAKE UFSD</t>
  </si>
  <si>
    <t>OSWEGO CITY SD</t>
  </si>
  <si>
    <t>GILBERTSVILLE-MOUNT UPTON CSD</t>
  </si>
  <si>
    <t>LAURENS CSD</t>
  </si>
  <si>
    <t>OTEGO-UNADILLA CSD</t>
  </si>
  <si>
    <t>COOPERSTOWN CSD</t>
  </si>
  <si>
    <t>MAHOPAC CSD</t>
  </si>
  <si>
    <t>CARMEL CSD</t>
  </si>
  <si>
    <t>HALDANE CSD</t>
  </si>
  <si>
    <t>480404020000</t>
  </si>
  <si>
    <t>GARRISON UFSD</t>
  </si>
  <si>
    <t>PUTNAM VALLEY CSD</t>
  </si>
  <si>
    <t>BREWSTER CSD</t>
  </si>
  <si>
    <t>BRUNSWICK CSD (BRITTONKILL)</t>
  </si>
  <si>
    <t>EAST GREENBUSH CSD</t>
  </si>
  <si>
    <t>WYNANTSKILL UFSD</t>
  </si>
  <si>
    <t>AVERILL PARK CSD</t>
  </si>
  <si>
    <t>SCHODACK CSD</t>
  </si>
  <si>
    <t>CLARKSTOWN CSD</t>
  </si>
  <si>
    <t>NANUET UFSD</t>
  </si>
  <si>
    <t>NYACK UFSD</t>
  </si>
  <si>
    <t>PEARL RIVER UFSD</t>
  </si>
  <si>
    <t xml:space="preserve">SUFFERN CSD </t>
  </si>
  <si>
    <t>MASSENA CSD</t>
  </si>
  <si>
    <t>BURNT HILLS-BALLSTON LAKE CSD</t>
  </si>
  <si>
    <t>SHENENDEHOWA CSD</t>
  </si>
  <si>
    <t>CORINTH CSD</t>
  </si>
  <si>
    <t>GALWAY CSD</t>
  </si>
  <si>
    <t>MECHANICVILLE CITY SD</t>
  </si>
  <si>
    <t>BALLSTON SPA CSD</t>
  </si>
  <si>
    <t>SCHUYLERVILLE CSD</t>
  </si>
  <si>
    <t>SARATOGA SPRINGS CITY SD</t>
  </si>
  <si>
    <t>STILLWATER CSD</t>
  </si>
  <si>
    <t>WATERFORD-HALFMOON UFSD</t>
  </si>
  <si>
    <t>SCOTIA-GLENVILLE CSD</t>
  </si>
  <si>
    <t>NISKAYUNA CSD</t>
  </si>
  <si>
    <t>SCHALMONT CSD</t>
  </si>
  <si>
    <t>ROTTERDAM-MOHONASEN CSD</t>
  </si>
  <si>
    <t>CORNING CITY SD</t>
  </si>
  <si>
    <t>BABYLON UFSD</t>
  </si>
  <si>
    <t>WEST BABYLON UFSD</t>
  </si>
  <si>
    <t>NORTH BABYLON UFSD</t>
  </si>
  <si>
    <t>LINDENHURST UFSD</t>
  </si>
  <si>
    <t>THREE VILLAGE CSD</t>
  </si>
  <si>
    <t>BROOKHAVEN-COMSEWOGUE UFSD</t>
  </si>
  <si>
    <t>SACHEM CSD</t>
  </si>
  <si>
    <t>MT SINAI UFSD</t>
  </si>
  <si>
    <t>MILLER PLACE UFSD</t>
  </si>
  <si>
    <t>ROCKY POINT UFSD</t>
  </si>
  <si>
    <t>LONGWOOD CSD</t>
  </si>
  <si>
    <t>CENTER MORICHES UFSD</t>
  </si>
  <si>
    <t>580305020000</t>
  </si>
  <si>
    <t>SAG HARBOR UFSD</t>
  </si>
  <si>
    <t>ELWOOD UFSD</t>
  </si>
  <si>
    <t>580402060000</t>
  </si>
  <si>
    <t>COLD SPRING HARBOR CSD</t>
  </si>
  <si>
    <t>HUNTINGTON UFSD</t>
  </si>
  <si>
    <t>NORTHPORT-EAST NORTHPORT UFSD</t>
  </si>
  <si>
    <t>HALF HOLLOW HILLS CSD</t>
  </si>
  <si>
    <t>HARBORFIELDS CSD</t>
  </si>
  <si>
    <t>COMMACK UFSD</t>
  </si>
  <si>
    <t>SOUTH HUNTINGTON UFSD</t>
  </si>
  <si>
    <t>ISLIP UFSD</t>
  </si>
  <si>
    <t>EAST ISLIP UFSD</t>
  </si>
  <si>
    <t>SAYVILLE UFSD</t>
  </si>
  <si>
    <t>BAYPORT-BLUE POINT UFSD</t>
  </si>
  <si>
    <t>HAUPPAUGE UFSD</t>
  </si>
  <si>
    <t>CONNETQUOT CSD</t>
  </si>
  <si>
    <t>WEST ISLIP UFSD</t>
  </si>
  <si>
    <t>SHOREHAM-WADING RIVER CSD</t>
  </si>
  <si>
    <t>SMITHTOWN CSD</t>
  </si>
  <si>
    <t>KINGS PARK CSD</t>
  </si>
  <si>
    <t>HAMPTON BAYS UFSD</t>
  </si>
  <si>
    <t>580909020000</t>
  </si>
  <si>
    <t>BRIDGEHAMPTON UFSD</t>
  </si>
  <si>
    <t>EASTPORT-SOUTH MANOR CSD</t>
  </si>
  <si>
    <t>EAST QUOGUE UFSD</t>
  </si>
  <si>
    <t>581002020000</t>
  </si>
  <si>
    <t>OYSTERPONDS UFSD</t>
  </si>
  <si>
    <t>581010020000</t>
  </si>
  <si>
    <t>GREENPORT UFSD</t>
  </si>
  <si>
    <t>FALLSBURG CSD</t>
  </si>
  <si>
    <t>LIVINGSTON MANOR CSD</t>
  </si>
  <si>
    <t>SULLIVAN WEST CSD</t>
  </si>
  <si>
    <t>LANSING CSD</t>
  </si>
  <si>
    <t>HIGHLAND CSD</t>
  </si>
  <si>
    <t>MARLBORO CSD</t>
  </si>
  <si>
    <t>NEW PALTZ CSD</t>
  </si>
  <si>
    <t>WALLKILL CSD</t>
  </si>
  <si>
    <t>GLENS FALLS CITY SD</t>
  </si>
  <si>
    <t>630701040000</t>
  </si>
  <si>
    <t>LAKE GEORGE CSD</t>
  </si>
  <si>
    <t>QUEENSBURY UFSD</t>
  </si>
  <si>
    <t>630918080000</t>
  </si>
  <si>
    <t>GLENS FALLS COMN SD</t>
  </si>
  <si>
    <t>ARGYLE CSD</t>
  </si>
  <si>
    <t>GREENWICH CSD</t>
  </si>
  <si>
    <t>SALEM CSD</t>
  </si>
  <si>
    <t>WHITEHALL CSD</t>
  </si>
  <si>
    <t>660101030000</t>
  </si>
  <si>
    <t>KATONAH-LEWISBORO UFSD</t>
  </si>
  <si>
    <t>CROTON-HARMON UFSD</t>
  </si>
  <si>
    <t>HENDRICK HUDSON CSD</t>
  </si>
  <si>
    <t>EASTCHESTER UFSD</t>
  </si>
  <si>
    <t>TUCKAHOE UFSD</t>
  </si>
  <si>
    <t>660303030000</t>
  </si>
  <si>
    <t>BRONXVILLE UFSD</t>
  </si>
  <si>
    <t>UFSD-TARRYTOWNS</t>
  </si>
  <si>
    <t>660402020000</t>
  </si>
  <si>
    <t>IRVINGTON UFSD</t>
  </si>
  <si>
    <t>DOBBS FERRY UFSD</t>
  </si>
  <si>
    <t>HASTINGS-ON-HUDSON UFSD</t>
  </si>
  <si>
    <t>ARDSLEY UFSD</t>
  </si>
  <si>
    <t>EDGEMONT UFSD</t>
  </si>
  <si>
    <t>ELMSFORD UFSD</t>
  </si>
  <si>
    <t>660501060000</t>
  </si>
  <si>
    <t>HARRISON CSD</t>
  </si>
  <si>
    <t>MT PLEASANT CSD</t>
  </si>
  <si>
    <t>VALHALLA UFSD</t>
  </si>
  <si>
    <t>PLEASANTVILLE UFSD</t>
  </si>
  <si>
    <t>MT VERNON SCHOOL DISTRICT</t>
  </si>
  <si>
    <t>661004060000</t>
  </si>
  <si>
    <t>CHAPPAQUA CSD</t>
  </si>
  <si>
    <t>661201060000</t>
  </si>
  <si>
    <t>BYRAM HILLS CSD</t>
  </si>
  <si>
    <t>661301040000</t>
  </si>
  <si>
    <t>NORTH SALEM CSD</t>
  </si>
  <si>
    <t>661402020000</t>
  </si>
  <si>
    <t>BRIARCLIFF MANOR UFSD</t>
  </si>
  <si>
    <t>PELHAM UFSD</t>
  </si>
  <si>
    <t>661800010000</t>
  </si>
  <si>
    <t>RYE CITY SD</t>
  </si>
  <si>
    <t>RYE NECK UFSD</t>
  </si>
  <si>
    <t>PORT CHESTER-RYE UFSD</t>
  </si>
  <si>
    <t>661905020000</t>
  </si>
  <si>
    <t>BLIND BROOK-RYE UFSD</t>
  </si>
  <si>
    <t>662001030000</t>
  </si>
  <si>
    <t>SCARSDALE UFSD</t>
  </si>
  <si>
    <t>SOMERS CSD</t>
  </si>
  <si>
    <t>LAKELAND CSD</t>
  </si>
  <si>
    <t>YORKTOWN CSD</t>
  </si>
  <si>
    <t>ATTICA CSD</t>
  </si>
  <si>
    <t>State Funded Universal Prekindergarten (UPK)</t>
  </si>
  <si>
    <t>Half-Day Conversion Overage Calculator</t>
  </si>
  <si>
    <t>SCHOOL DISTRICT NAME</t>
  </si>
  <si>
    <t>6 Digit BEDS Code</t>
  </si>
  <si>
    <t>Number of Days of Prekindergarten Instruction</t>
  </si>
  <si>
    <t>Funding for 3-Year-Old Students</t>
  </si>
  <si>
    <t>Funding for 4-Year-Old Students</t>
  </si>
  <si>
    <t>Base Eligible Pupils to Serve</t>
  </si>
  <si>
    <r>
      <t xml:space="preserve">Directions: </t>
    </r>
    <r>
      <rPr>
        <sz val="11"/>
        <color theme="1"/>
        <rFont val="Arial"/>
        <family val="2"/>
      </rPr>
      <t>Enter the anticipated programming information in the yellow highlighted cells below.</t>
    </r>
  </si>
  <si>
    <t>Directions: Select the school district name in the yellow highlighted cell below.</t>
  </si>
  <si>
    <t>Doing so will automatically populate the 6 Digit BEDS Code and the amount of available funding.</t>
  </si>
  <si>
    <t>Scroll down further to enter additional programming and enrollment information in yellow highlighted cells.</t>
  </si>
  <si>
    <t>UPK Programming Information</t>
  </si>
  <si>
    <t>Projected UPK Allocation Payable Amount</t>
  </si>
  <si>
    <t>State UPK Maintenance of Effort (MoE) Factor</t>
  </si>
  <si>
    <t xml:space="preserve">Extent of Underserving Full Day </t>
  </si>
  <si>
    <t xml:space="preserve">Extent of Overserving Half Day </t>
  </si>
  <si>
    <t>Maximum Allowable Conversion of Full-Day Slots to Half-Day Slots</t>
  </si>
  <si>
    <t>Max Allowable Conversion of Full-Day Slots to Half-Day Slots As a Percentage of Max Full-Day Pupils Eligible to Be Served</t>
  </si>
  <si>
    <t>Calculated Half-Day Conversion Overage</t>
  </si>
  <si>
    <t>Calculated Current Year Prek Pupils Served</t>
  </si>
  <si>
    <t>Half-Day Conversion Calculations</t>
  </si>
  <si>
    <t>Overage Status</t>
  </si>
  <si>
    <t>4-Year-Old Students                    - State UPK</t>
  </si>
  <si>
    <t>3-Year-Old Students                    - State UPK</t>
  </si>
  <si>
    <t>630601</t>
  </si>
  <si>
    <t>JOHNSBURG CSD</t>
  </si>
  <si>
    <t>211901</t>
  </si>
  <si>
    <t>TOWN OF WEBB UFSD</t>
  </si>
  <si>
    <t>211701</t>
  </si>
  <si>
    <t>VAN HORNESVILLE-OWEN D YOUNG CSD</t>
  </si>
  <si>
    <t>671002</t>
  </si>
  <si>
    <t>WYOMING CSD</t>
  </si>
  <si>
    <t>UPK Allocation for 4-Yr.-Olds</t>
  </si>
  <si>
    <t>630601040000</t>
  </si>
  <si>
    <t>211701040000</t>
  </si>
  <si>
    <t>211901020000</t>
  </si>
  <si>
    <t>671002040000</t>
  </si>
  <si>
    <t>280253070000</t>
  </si>
  <si>
    <t>BELLMORE-MERRICK CHSD</t>
  </si>
  <si>
    <t>CENTRAL VALLEY CSD AT ILION-MOH</t>
  </si>
  <si>
    <t>120301040000</t>
  </si>
  <si>
    <t>DOWNSVILLE CSD</t>
  </si>
  <si>
    <t>520601080000</t>
  </si>
  <si>
    <t>EDINBURG COMMON SD</t>
  </si>
  <si>
    <t>580514020000</t>
  </si>
  <si>
    <t>FIRE ISLAND UFSD</t>
  </si>
  <si>
    <t>GORHAM-MIDDLESEX CSD</t>
  </si>
  <si>
    <t>200401040000</t>
  </si>
  <si>
    <t>INDIAN LAKE CSD</t>
  </si>
  <si>
    <t>200701040000</t>
  </si>
  <si>
    <t>LONG LAKE CSD</t>
  </si>
  <si>
    <t>MANCHESTER-SHORTSVILLE CSD</t>
  </si>
  <si>
    <t>NEW HYDE PARK-GARDEN CITY UFSD</t>
  </si>
  <si>
    <t>OPPENHEIM-EPHRATAH-ST.JOHNSVILLE CS</t>
  </si>
  <si>
    <t>641401040000</t>
  </si>
  <si>
    <t>PUTNAM CSD</t>
  </si>
  <si>
    <t>580903020000</t>
  </si>
  <si>
    <t>QUOGUE UFSD</t>
  </si>
  <si>
    <t>151401040000</t>
  </si>
  <si>
    <t>SCHROON LAKE CSD</t>
  </si>
  <si>
    <t>280252070000</t>
  </si>
  <si>
    <t>SEWANHAKA CENTRAL HS DISTRICT</t>
  </si>
  <si>
    <t>580701020000</t>
  </si>
  <si>
    <t>SHELTER ISLAND UFSD</t>
  </si>
  <si>
    <t>280251070000</t>
  </si>
  <si>
    <t>VALLEY STREAM CHSD</t>
  </si>
  <si>
    <t>200901040000</t>
  </si>
  <si>
    <t>WELLS CSD</t>
  </si>
  <si>
    <t>170301020000</t>
  </si>
  <si>
    <t>WHEELERVILLE UFSD</t>
  </si>
  <si>
    <t>280253</t>
  </si>
  <si>
    <t>120301</t>
  </si>
  <si>
    <t>520601</t>
  </si>
  <si>
    <t>580514</t>
  </si>
  <si>
    <t>200401</t>
  </si>
  <si>
    <t>200701</t>
  </si>
  <si>
    <t>641401</t>
  </si>
  <si>
    <t>580903</t>
  </si>
  <si>
    <t>151401</t>
  </si>
  <si>
    <t>280252</t>
  </si>
  <si>
    <t>580701</t>
  </si>
  <si>
    <t>280251</t>
  </si>
  <si>
    <t>200901</t>
  </si>
  <si>
    <t>170301</t>
  </si>
  <si>
    <t>Base Eligible UPK Funded Full-Day 4-Yr.-Olds to Serve</t>
  </si>
  <si>
    <t>Universal Prekindergarten (UPK) Allocations</t>
  </si>
  <si>
    <t>Number of Half-Day 4-Year-Old Pupils Funded by UPK</t>
  </si>
  <si>
    <t>Number of Full-Day 4-Year-Old Pupils Funded by UPK</t>
  </si>
  <si>
    <t>If there is an overage,
and the district submits an approved hardship waiver:</t>
  </si>
  <si>
    <t>If there is an overage,
and the district does not submit an approved hardship waiver: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</si>
</sst>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&quot;$&quot;#,##0_);\(&quot;$&quot;#,##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5" formatCode="0.00000"/>
    <numFmt numFmtId="166" formatCode="#,##0.0_);\(#,##0.0\)"/>
  </numFmts>
  <fonts count="36" x14ac:knownFonts="1">
    <font>
      <sz val="10"/>
      <color rgb="FF000000"/>
      <name val="Times New Roman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10"/>
      <color rgb="FF000000"/>
      <name val="Arial"/>
      <family val="2"/>
    </font>
    <font>
      <b/>
      <sz val="16"/>
      <color theme="1"/>
      <name val="Times New Roman"/>
      <family val="1"/>
    </font>
    <font>
      <b/>
      <sz val="16"/>
      <color theme="1"/>
      <name val="Calibri"/>
      <family val="2"/>
      <scheme val="minor"/>
    </font>
    <font>
      <sz val="11"/>
      <color theme="1"/>
      <name val="Arial"/>
      <family val="2"/>
    </font>
    <font>
      <b/>
      <sz val="16"/>
      <color theme="0"/>
      <name val="Times New Roman"/>
      <family val="1"/>
    </font>
    <font>
      <b/>
      <sz val="16"/>
      <color theme="0"/>
      <name val="Calibri"/>
      <family val="2"/>
      <scheme val="minor"/>
    </font>
    <font>
      <b/>
      <sz val="14.5"/>
      <color theme="1"/>
      <name val="Times New Roman"/>
      <family val="1"/>
    </font>
    <font>
      <b/>
      <sz val="14.5"/>
      <color theme="1"/>
      <name val="Calibri"/>
      <family val="2"/>
      <scheme val="minor"/>
    </font>
    <font>
      <b/>
      <u/>
      <sz val="18"/>
      <name val="Calibri"/>
      <family val="2"/>
      <scheme val="minor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6"/>
      <color theme="4" tint="-0.249977111117893"/>
      <name val="Arial"/>
      <family val="2"/>
    </font>
    <font>
      <b/>
      <i/>
      <sz val="16"/>
      <color theme="4" tint="-0.249977111117893"/>
      <name val="Arial"/>
      <family val="2"/>
    </font>
    <font>
      <b/>
      <sz val="12"/>
      <color rgb="FFC00000"/>
      <name val="Arial"/>
      <family val="2"/>
    </font>
    <font>
      <b/>
      <u/>
      <sz val="16"/>
      <color theme="1"/>
      <name val="Calibri"/>
      <family val="2"/>
      <scheme val="minor"/>
    </font>
    <font>
      <b/>
      <sz val="12"/>
      <color theme="4" tint="-0.249977111117893"/>
      <name val="Arial"/>
      <family val="2"/>
    </font>
    <font>
      <sz val="14"/>
      <name val="Arial"/>
      <family val="2"/>
    </font>
    <font>
      <u/>
      <sz val="10"/>
      <color theme="10"/>
      <name val="Times New Roman"/>
      <family val="1"/>
    </font>
    <font>
      <u/>
      <sz val="12"/>
      <color theme="10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0030C8"/>
      <name val="Arial"/>
      <family val="2"/>
    </font>
    <font>
      <b/>
      <sz val="14"/>
      <name val="Arial"/>
      <family val="2"/>
    </font>
    <font>
      <b/>
      <sz val="14"/>
      <color rgb="FFC00000"/>
      <name val="Arial"/>
      <family val="2"/>
    </font>
    <font>
      <b/>
      <sz val="11"/>
      <color theme="0"/>
      <name val="Arial"/>
      <family val="2"/>
    </font>
    <font>
      <b/>
      <sz val="12"/>
      <color theme="7" tint="-0.499984740745262"/>
      <name val="Arial"/>
      <family val="2"/>
    </font>
    <font>
      <sz val="11"/>
      <color rgb="FFFF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9" tint="-0.49998474074526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2060"/>
      </left>
      <right style="medium">
        <color indexed="64"/>
      </right>
      <top style="thin">
        <color rgb="FF002060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7" fillId="0" borderId="0"/>
    <xf numFmtId="43" fontId="7" fillId="0" borderId="0" applyFont="0" applyFill="0" applyBorder="0" applyAlignment="0" applyProtection="0"/>
    <xf numFmtId="0" fontId="6" fillId="0" borderId="0"/>
    <xf numFmtId="0" fontId="6" fillId="0" borderId="0"/>
    <xf numFmtId="0" fontId="26" fillId="0" borderId="0" applyNumberFormat="0" applyFill="0" applyBorder="0" applyAlignment="0" applyProtection="0"/>
    <xf numFmtId="0" fontId="5" fillId="0" borderId="0"/>
    <xf numFmtId="0" fontId="4" fillId="0" borderId="0"/>
    <xf numFmtId="0" fontId="3" fillId="0" borderId="0"/>
    <xf numFmtId="0" fontId="2" fillId="0" borderId="0"/>
    <xf numFmtId="44" fontId="7" fillId="0" borderId="0" applyFont="0" applyFill="0" applyBorder="0" applyAlignment="0" applyProtection="0"/>
    <xf numFmtId="0" fontId="1" fillId="0" borderId="0"/>
  </cellStyleXfs>
  <cellXfs count="95">
    <xf numFmtId="0" fontId="0" fillId="0" borderId="0" xfId="0"/>
    <xf numFmtId="0" fontId="11" fillId="0" borderId="0" xfId="4" applyFont="1"/>
    <xf numFmtId="0" fontId="11" fillId="0" borderId="0" xfId="4" applyFont="1" applyAlignment="1">
      <alignment vertical="top"/>
    </xf>
    <xf numFmtId="0" fontId="23" fillId="2" borderId="0" xfId="4" applyFont="1" applyFill="1" applyAlignment="1">
      <alignment horizontal="center" vertical="center" wrapText="1"/>
    </xf>
    <xf numFmtId="0" fontId="11" fillId="0" borderId="0" xfId="4" applyFont="1" applyAlignment="1">
      <alignment vertical="center"/>
    </xf>
    <xf numFmtId="14" fontId="22" fillId="0" borderId="4" xfId="4" applyNumberFormat="1" applyFont="1" applyBorder="1" applyAlignment="1" applyProtection="1">
      <alignment horizontal="right" vertical="center"/>
      <protection locked="0"/>
    </xf>
    <xf numFmtId="0" fontId="19" fillId="4" borderId="7" xfId="4" applyFont="1" applyFill="1" applyBorder="1" applyAlignment="1">
      <alignment horizontal="center" vertical="center"/>
    </xf>
    <xf numFmtId="0" fontId="19" fillId="4" borderId="8" xfId="4" applyFont="1" applyFill="1" applyBorder="1" applyAlignment="1">
      <alignment horizontal="center" vertical="center"/>
    </xf>
    <xf numFmtId="49" fontId="8" fillId="0" borderId="1" xfId="0" applyNumberFormat="1" applyFont="1" applyFill="1" applyBorder="1"/>
    <xf numFmtId="49" fontId="8" fillId="0" borderId="1" xfId="0" applyNumberFormat="1" applyFont="1" applyFill="1" applyBorder="1" applyAlignment="1">
      <alignment horizontal="left" vertical="top"/>
    </xf>
    <xf numFmtId="0" fontId="8" fillId="0" borderId="1" xfId="0" applyFont="1" applyFill="1" applyBorder="1"/>
    <xf numFmtId="42" fontId="8" fillId="0" borderId="1" xfId="0" applyNumberFormat="1" applyFont="1" applyBorder="1"/>
    <xf numFmtId="0" fontId="18" fillId="2" borderId="0" xfId="4" applyFont="1" applyFill="1" applyBorder="1" applyAlignment="1">
      <alignment horizontal="center" vertical="center" wrapText="1"/>
    </xf>
    <xf numFmtId="0" fontId="27" fillId="2" borderId="0" xfId="5" applyFont="1" applyFill="1" applyBorder="1" applyAlignment="1">
      <alignment horizontal="center" vertical="center" wrapText="1"/>
    </xf>
    <xf numFmtId="3" fontId="25" fillId="0" borderId="0" xfId="4" applyNumberFormat="1" applyFont="1" applyFill="1" applyBorder="1" applyAlignment="1" applyProtection="1">
      <alignment horizontal="center" vertical="center"/>
      <protection locked="0"/>
    </xf>
    <xf numFmtId="0" fontId="18" fillId="0" borderId="0" xfId="4" applyNumberFormat="1" applyFont="1" applyBorder="1" applyAlignment="1">
      <alignment horizontal="center" vertical="center"/>
    </xf>
    <xf numFmtId="0" fontId="29" fillId="6" borderId="2" xfId="4" applyFont="1" applyFill="1" applyBorder="1" applyAlignment="1">
      <alignment vertical="center"/>
    </xf>
    <xf numFmtId="0" fontId="29" fillId="6" borderId="3" xfId="4" applyFont="1" applyFill="1" applyBorder="1"/>
    <xf numFmtId="0" fontId="29" fillId="6" borderId="14" xfId="4" applyFont="1" applyFill="1" applyBorder="1" applyAlignment="1">
      <alignment vertical="center"/>
    </xf>
    <xf numFmtId="0" fontId="29" fillId="6" borderId="0" xfId="4" applyFont="1" applyFill="1" applyBorder="1"/>
    <xf numFmtId="0" fontId="30" fillId="6" borderId="0" xfId="4" applyFont="1" applyFill="1" applyBorder="1" applyAlignment="1" applyProtection="1">
      <alignment vertical="center"/>
      <protection locked="0"/>
    </xf>
    <xf numFmtId="3" fontId="8" fillId="0" borderId="1" xfId="0" applyNumberFormat="1" applyFont="1" applyBorder="1"/>
    <xf numFmtId="0" fontId="8" fillId="0" borderId="1" xfId="0" applyNumberFormat="1" applyFont="1" applyFill="1" applyBorder="1" applyAlignment="1">
      <alignment horizontal="left" vertical="top"/>
    </xf>
    <xf numFmtId="0" fontId="8" fillId="0" borderId="1" xfId="0" applyNumberFormat="1" applyFont="1" applyFill="1" applyBorder="1" applyAlignment="1">
      <alignment horizontal="left"/>
    </xf>
    <xf numFmtId="14" fontId="22" fillId="0" borderId="7" xfId="4" applyNumberFormat="1" applyFont="1" applyBorder="1" applyAlignment="1" applyProtection="1">
      <alignment horizontal="right" vertical="center"/>
      <protection locked="0"/>
    </xf>
    <xf numFmtId="0" fontId="19" fillId="4" borderId="8" xfId="4" applyFont="1" applyFill="1" applyBorder="1" applyAlignment="1">
      <alignment horizontal="center" vertical="center" wrapText="1"/>
    </xf>
    <xf numFmtId="3" fontId="20" fillId="7" borderId="16" xfId="4" applyNumberFormat="1" applyFont="1" applyFill="1" applyBorder="1" applyAlignment="1" applyProtection="1">
      <alignment horizontal="center" vertical="center"/>
      <protection locked="0"/>
    </xf>
    <xf numFmtId="14" fontId="22" fillId="0" borderId="0" xfId="4" applyNumberFormat="1" applyFont="1" applyBorder="1" applyAlignment="1" applyProtection="1">
      <alignment horizontal="left" vertical="center"/>
      <protection locked="0"/>
    </xf>
    <xf numFmtId="14" fontId="22" fillId="0" borderId="0" xfId="4" applyNumberFormat="1" applyFont="1" applyBorder="1" applyAlignment="1" applyProtection="1">
      <alignment horizontal="right" vertical="center"/>
      <protection locked="0"/>
    </xf>
    <xf numFmtId="0" fontId="11" fillId="6" borderId="11" xfId="4" applyFont="1" applyFill="1" applyBorder="1"/>
    <xf numFmtId="0" fontId="29" fillId="6" borderId="15" xfId="4" applyFont="1" applyFill="1" applyBorder="1" applyAlignment="1">
      <alignment horizontal="center"/>
    </xf>
    <xf numFmtId="14" fontId="22" fillId="0" borderId="12" xfId="4" applyNumberFormat="1" applyFont="1" applyBorder="1" applyAlignment="1" applyProtection="1">
      <alignment horizontal="left" vertical="center"/>
      <protection locked="0"/>
    </xf>
    <xf numFmtId="14" fontId="22" fillId="0" borderId="7" xfId="4" applyNumberFormat="1" applyFont="1" applyBorder="1" applyAlignment="1" applyProtection="1">
      <alignment horizontal="left" vertical="center"/>
      <protection locked="0"/>
    </xf>
    <xf numFmtId="0" fontId="11" fillId="8" borderId="9" xfId="4" applyFont="1" applyFill="1" applyBorder="1" applyAlignment="1">
      <alignment horizontal="center" vertical="center"/>
    </xf>
    <xf numFmtId="3" fontId="11" fillId="3" borderId="9" xfId="4" applyNumberFormat="1" applyFont="1" applyFill="1" applyBorder="1" applyAlignment="1">
      <alignment horizontal="center" vertical="center"/>
    </xf>
    <xf numFmtId="3" fontId="11" fillId="3" borderId="13" xfId="4" applyNumberFormat="1" applyFont="1" applyFill="1" applyBorder="1" applyAlignment="1">
      <alignment horizontal="center" vertical="center"/>
    </xf>
    <xf numFmtId="0" fontId="17" fillId="0" borderId="0" xfId="4" applyFont="1" applyFill="1" applyBorder="1" applyAlignment="1">
      <alignment horizontal="left" vertical="center"/>
    </xf>
    <xf numFmtId="0" fontId="18" fillId="0" borderId="0" xfId="4" applyFont="1" applyFill="1" applyBorder="1" applyAlignment="1">
      <alignment horizontal="left" vertical="center" wrapText="1"/>
    </xf>
    <xf numFmtId="0" fontId="17" fillId="0" borderId="14" xfId="4" applyFont="1" applyFill="1" applyBorder="1" applyAlignment="1">
      <alignment horizontal="left" vertical="center"/>
    </xf>
    <xf numFmtId="0" fontId="17" fillId="0" borderId="15" xfId="4" applyFont="1" applyFill="1" applyBorder="1" applyAlignment="1">
      <alignment horizontal="left" vertical="center"/>
    </xf>
    <xf numFmtId="0" fontId="18" fillId="0" borderId="14" xfId="4" applyFont="1" applyFill="1" applyBorder="1" applyAlignment="1">
      <alignment horizontal="left" vertical="center"/>
    </xf>
    <xf numFmtId="0" fontId="18" fillId="0" borderId="15" xfId="4" applyFont="1" applyFill="1" applyBorder="1" applyAlignment="1">
      <alignment horizontal="left" vertical="center" wrapText="1"/>
    </xf>
    <xf numFmtId="0" fontId="31" fillId="2" borderId="17" xfId="4" applyFont="1" applyFill="1" applyBorder="1" applyAlignment="1">
      <alignment horizontal="center" vertical="center" wrapText="1"/>
    </xf>
    <xf numFmtId="0" fontId="24" fillId="3" borderId="18" xfId="4" quotePrefix="1" applyNumberFormat="1" applyFont="1" applyFill="1" applyBorder="1" applyAlignment="1" applyProtection="1">
      <alignment horizontal="center" vertical="center" wrapText="1"/>
      <protection locked="0"/>
    </xf>
    <xf numFmtId="0" fontId="21" fillId="7" borderId="13" xfId="4" applyFont="1" applyFill="1" applyBorder="1" applyAlignment="1">
      <alignment horizontal="center" vertical="center" wrapText="1"/>
    </xf>
    <xf numFmtId="0" fontId="19" fillId="2" borderId="1" xfId="4" applyFont="1" applyFill="1" applyBorder="1" applyAlignment="1">
      <alignment horizontal="center" vertical="center" wrapText="1"/>
    </xf>
    <xf numFmtId="0" fontId="29" fillId="2" borderId="1" xfId="4" applyFont="1" applyFill="1" applyBorder="1" applyAlignment="1">
      <alignment horizontal="center" vertical="center" wrapText="1"/>
    </xf>
    <xf numFmtId="3" fontId="20" fillId="0" borderId="0" xfId="4" applyNumberFormat="1" applyFont="1" applyFill="1" applyBorder="1" applyAlignment="1" applyProtection="1">
      <alignment horizontal="center" vertical="center"/>
      <protection locked="0"/>
    </xf>
    <xf numFmtId="3" fontId="11" fillId="0" borderId="0" xfId="4" applyNumberFormat="1" applyFont="1" applyFill="1" applyBorder="1" applyAlignment="1">
      <alignment horizontal="center" vertical="center"/>
    </xf>
    <xf numFmtId="0" fontId="31" fillId="6" borderId="3" xfId="4" applyFont="1" applyFill="1" applyBorder="1" applyAlignment="1" applyProtection="1">
      <alignment vertical="center"/>
      <protection locked="0"/>
    </xf>
    <xf numFmtId="0" fontId="32" fillId="2" borderId="0" xfId="4" applyFont="1" applyFill="1" applyAlignment="1">
      <alignment horizontal="center" vertical="center" wrapText="1"/>
    </xf>
    <xf numFmtId="0" fontId="32" fillId="2" borderId="10" xfId="4" applyFont="1" applyFill="1" applyBorder="1" applyAlignment="1">
      <alignment horizontal="center" vertical="center" wrapText="1"/>
    </xf>
    <xf numFmtId="165" fontId="18" fillId="3" borderId="1" xfId="4" applyNumberFormat="1" applyFont="1" applyFill="1" applyBorder="1" applyAlignment="1">
      <alignment horizontal="right"/>
    </xf>
    <xf numFmtId="5" fontId="18" fillId="3" borderId="1" xfId="4" applyNumberFormat="1" applyFont="1" applyFill="1" applyBorder="1" applyAlignment="1">
      <alignment horizontal="right"/>
    </xf>
    <xf numFmtId="37" fontId="18" fillId="3" borderId="1" xfId="4" applyNumberFormat="1" applyFont="1" applyFill="1" applyBorder="1" applyAlignment="1">
      <alignment horizontal="right"/>
    </xf>
    <xf numFmtId="3" fontId="18" fillId="3" borderId="1" xfId="4" applyNumberFormat="1" applyFont="1" applyFill="1" applyBorder="1" applyAlignment="1">
      <alignment horizontal="right"/>
    </xf>
    <xf numFmtId="39" fontId="18" fillId="3" borderId="1" xfId="4" applyNumberFormat="1" applyFont="1" applyFill="1" applyBorder="1" applyAlignment="1">
      <alignment horizontal="right"/>
    </xf>
    <xf numFmtId="166" fontId="18" fillId="3" borderId="1" xfId="4" applyNumberFormat="1" applyFont="1" applyFill="1" applyBorder="1" applyAlignment="1">
      <alignment horizontal="right"/>
    </xf>
    <xf numFmtId="164" fontId="18" fillId="3" borderId="1" xfId="4" applyNumberFormat="1" applyFont="1" applyFill="1" applyBorder="1" applyAlignment="1">
      <alignment horizontal="right"/>
    </xf>
    <xf numFmtId="0" fontId="29" fillId="2" borderId="20" xfId="4" applyFont="1" applyFill="1" applyBorder="1" applyAlignment="1">
      <alignment horizontal="center" vertical="center" wrapText="1"/>
    </xf>
    <xf numFmtId="166" fontId="18" fillId="3" borderId="20" xfId="4" applyNumberFormat="1" applyFont="1" applyFill="1" applyBorder="1" applyAlignment="1">
      <alignment horizontal="right"/>
    </xf>
    <xf numFmtId="164" fontId="18" fillId="3" borderId="20" xfId="4" applyNumberFormat="1" applyFont="1" applyFill="1" applyBorder="1" applyAlignment="1">
      <alignment horizontal="right"/>
    </xf>
    <xf numFmtId="0" fontId="29" fillId="9" borderId="16" xfId="4" applyFont="1" applyFill="1" applyBorder="1" applyAlignment="1">
      <alignment horizontal="center" vertical="center"/>
    </xf>
    <xf numFmtId="0" fontId="33" fillId="9" borderId="19" xfId="4" applyFont="1" applyFill="1" applyBorder="1" applyAlignment="1">
      <alignment horizontal="center" vertical="center"/>
    </xf>
    <xf numFmtId="0" fontId="33" fillId="9" borderId="1" xfId="4" applyFont="1" applyFill="1" applyBorder="1" applyAlignment="1">
      <alignment horizontal="center" vertical="center" wrapText="1"/>
    </xf>
    <xf numFmtId="0" fontId="33" fillId="10" borderId="19" xfId="4" applyFont="1" applyFill="1" applyBorder="1" applyAlignment="1">
      <alignment horizontal="center" vertical="center"/>
    </xf>
    <xf numFmtId="0" fontId="33" fillId="10" borderId="16" xfId="4" applyFont="1" applyFill="1" applyBorder="1" applyAlignment="1">
      <alignment horizontal="center" vertical="center"/>
    </xf>
    <xf numFmtId="0" fontId="33" fillId="10" borderId="1" xfId="4" applyFont="1" applyFill="1" applyBorder="1" applyAlignment="1">
      <alignment horizontal="center" vertical="center" wrapText="1"/>
    </xf>
    <xf numFmtId="0" fontId="34" fillId="3" borderId="1" xfId="4" applyFont="1" applyFill="1" applyBorder="1" applyAlignment="1">
      <alignment horizontal="center" vertical="center" wrapText="1"/>
    </xf>
    <xf numFmtId="2" fontId="18" fillId="3" borderId="1" xfId="4" applyNumberFormat="1" applyFont="1" applyFill="1" applyBorder="1" applyAlignment="1">
      <alignment horizontal="right"/>
    </xf>
    <xf numFmtId="0" fontId="35" fillId="0" borderId="0" xfId="4" applyFont="1"/>
    <xf numFmtId="49" fontId="28" fillId="0" borderId="1" xfId="3" applyNumberFormat="1" applyFont="1" applyFill="1" applyBorder="1"/>
    <xf numFmtId="0" fontId="8" fillId="0" borderId="1" xfId="0" quotePrefix="1" applyNumberFormat="1" applyFont="1" applyFill="1" applyBorder="1" applyAlignment="1">
      <alignment horizontal="left"/>
    </xf>
    <xf numFmtId="0" fontId="9" fillId="0" borderId="0" xfId="4" applyFont="1" applyAlignment="1">
      <alignment horizontal="center"/>
    </xf>
    <xf numFmtId="0" fontId="10" fillId="0" borderId="0" xfId="4" applyFont="1" applyAlignment="1">
      <alignment horizontal="center"/>
    </xf>
    <xf numFmtId="0" fontId="12" fillId="5" borderId="0" xfId="4" applyFont="1" applyFill="1" applyAlignment="1">
      <alignment horizontal="center"/>
    </xf>
    <xf numFmtId="0" fontId="13" fillId="5" borderId="0" xfId="4" applyFont="1" applyFill="1" applyAlignment="1">
      <alignment horizontal="center"/>
    </xf>
    <xf numFmtId="0" fontId="14" fillId="0" borderId="0" xfId="4" applyFont="1" applyAlignment="1">
      <alignment horizontal="center" vertical="center" wrapText="1"/>
    </xf>
    <xf numFmtId="0" fontId="15" fillId="0" borderId="0" xfId="4" applyFont="1" applyAlignment="1">
      <alignment horizontal="center" vertical="center" wrapText="1"/>
    </xf>
    <xf numFmtId="0" fontId="16" fillId="2" borderId="0" xfId="4" applyFont="1" applyFill="1" applyAlignment="1">
      <alignment horizontal="center" vertical="center" wrapText="1"/>
    </xf>
    <xf numFmtId="0" fontId="17" fillId="6" borderId="5" xfId="4" applyFont="1" applyFill="1" applyBorder="1" applyAlignment="1">
      <alignment horizontal="center" vertical="center"/>
    </xf>
    <xf numFmtId="0" fontId="17" fillId="6" borderId="6" xfId="4" applyFont="1" applyFill="1" applyBorder="1" applyAlignment="1">
      <alignment horizontal="center" vertical="center"/>
    </xf>
    <xf numFmtId="0" fontId="29" fillId="7" borderId="1" xfId="11" applyFont="1" applyFill="1" applyBorder="1" applyAlignment="1">
      <alignment horizontal="center" vertical="center"/>
    </xf>
    <xf numFmtId="0" fontId="29" fillId="7" borderId="1" xfId="11" applyFont="1" applyFill="1" applyBorder="1" applyAlignment="1">
      <alignment horizontal="center" vertical="center" wrapText="1"/>
    </xf>
    <xf numFmtId="14" fontId="22" fillId="0" borderId="21" xfId="4" applyNumberFormat="1" applyFont="1" applyBorder="1" applyAlignment="1" applyProtection="1">
      <alignment horizontal="left" vertical="center"/>
      <protection locked="0"/>
    </xf>
    <xf numFmtId="14" fontId="22" fillId="0" borderId="22" xfId="4" applyNumberFormat="1" applyFont="1" applyBorder="1" applyAlignment="1" applyProtection="1">
      <alignment horizontal="right" vertical="center"/>
      <protection locked="0"/>
    </xf>
    <xf numFmtId="3" fontId="20" fillId="7" borderId="23" xfId="4" applyNumberFormat="1" applyFont="1" applyFill="1" applyBorder="1" applyAlignment="1" applyProtection="1">
      <alignment horizontal="center" vertical="center"/>
      <protection locked="0"/>
    </xf>
    <xf numFmtId="0" fontId="17" fillId="6" borderId="24" xfId="4" applyFont="1" applyFill="1" applyBorder="1" applyAlignment="1">
      <alignment horizontal="center" vertical="center"/>
    </xf>
    <xf numFmtId="0" fontId="18" fillId="2" borderId="17" xfId="4" applyFont="1" applyFill="1" applyBorder="1" applyAlignment="1">
      <alignment horizontal="center" vertical="center" wrapText="1"/>
    </xf>
    <xf numFmtId="5" fontId="18" fillId="0" borderId="13" xfId="4" applyNumberFormat="1" applyFont="1" applyBorder="1" applyAlignment="1">
      <alignment horizontal="center" vertical="center"/>
    </xf>
    <xf numFmtId="166" fontId="33" fillId="10" borderId="19" xfId="4" applyNumberFormat="1" applyFont="1" applyFill="1" applyBorder="1" applyAlignment="1">
      <alignment horizontal="left" wrapText="1"/>
    </xf>
    <xf numFmtId="166" fontId="33" fillId="9" borderId="19" xfId="4" applyNumberFormat="1" applyFont="1" applyFill="1" applyBorder="1" applyAlignment="1">
      <alignment horizontal="left" wrapText="1"/>
    </xf>
    <xf numFmtId="0" fontId="17" fillId="6" borderId="5" xfId="4" applyFont="1" applyFill="1" applyBorder="1" applyAlignment="1">
      <alignment horizontal="left" vertical="center"/>
    </xf>
    <xf numFmtId="0" fontId="17" fillId="6" borderId="6" xfId="4" applyFont="1" applyFill="1" applyBorder="1" applyAlignment="1">
      <alignment horizontal="left" vertical="center"/>
    </xf>
    <xf numFmtId="0" fontId="17" fillId="6" borderId="24" xfId="4" applyFont="1" applyFill="1" applyBorder="1" applyAlignment="1">
      <alignment horizontal="left" vertical="center"/>
    </xf>
  </cellXfs>
  <cellStyles count="12">
    <cellStyle name="Comma 2" xfId="2" xr:uid="{0D82F28E-7FAC-4F71-ABB9-4B05DBA39D7A}"/>
    <cellStyle name="Currency 2" xfId="10" xr:uid="{225E34EE-3E3D-491F-8DF1-DD7A3FAF58E8}"/>
    <cellStyle name="Hyperlink" xfId="5" builtinId="8"/>
    <cellStyle name="Normal" xfId="0" builtinId="0"/>
    <cellStyle name="Normal 11" xfId="4" xr:uid="{B61FE2F4-EB7B-4F93-8967-2D5EB5050D9A}"/>
    <cellStyle name="Normal 2" xfId="1" xr:uid="{A6370C3A-03CD-400B-8C34-4370C64D640A}"/>
    <cellStyle name="Normal 2 2" xfId="7" xr:uid="{C9ECAD9D-342F-4E2B-BEA3-62C4A1DE8F96}"/>
    <cellStyle name="Normal 3" xfId="3" xr:uid="{34AF3ED5-CB0E-4550-B190-16388EFF9F6F}"/>
    <cellStyle name="Normal 3 2" xfId="9" xr:uid="{8B2E3897-8459-4227-9CB8-8A1D4C6313E4}"/>
    <cellStyle name="Normal 3 3" xfId="11" xr:uid="{BB82518A-CFE1-490F-89D0-865928D1FDF6}"/>
    <cellStyle name="Normal 4" xfId="6" xr:uid="{515B58B6-5041-45DB-8E36-07E025B8112F}"/>
    <cellStyle name="Normal 5" xfId="8" xr:uid="{209918F1-FCA3-4BDB-8163-E95C222B8054}"/>
  </cellStyles>
  <dxfs count="11">
    <dxf>
      <font>
        <b/>
        <i val="0"/>
      </font>
      <fill>
        <patternFill>
          <bgColor theme="9"/>
        </patternFill>
      </fill>
    </dxf>
    <dxf>
      <font>
        <b/>
        <i val="0"/>
      </font>
      <fill>
        <patternFill>
          <bgColor theme="9"/>
        </patternFill>
      </fill>
    </dxf>
    <dxf>
      <font>
        <b/>
        <i val="0"/>
      </font>
      <fill>
        <patternFill>
          <bgColor theme="9"/>
        </patternFill>
      </fill>
    </dxf>
    <dxf>
      <font>
        <b/>
        <i val="0"/>
      </font>
      <fill>
        <patternFill>
          <bgColor theme="9"/>
        </patternFill>
      </fill>
    </dxf>
    <dxf>
      <font>
        <b/>
        <i val="0"/>
      </font>
      <fill>
        <patternFill>
          <bgColor theme="9"/>
        </patternFill>
      </fill>
    </dxf>
    <dxf>
      <font>
        <b/>
        <i val="0"/>
      </font>
      <fill>
        <patternFill>
          <bgColor theme="9"/>
        </patternFill>
      </fill>
    </dxf>
    <dxf>
      <font>
        <b/>
        <i val="0"/>
      </font>
      <fill>
        <patternFill>
          <bgColor theme="9"/>
        </patternFill>
      </fill>
    </dxf>
    <dxf>
      <font>
        <b/>
        <i val="0"/>
      </font>
      <fill>
        <patternFill>
          <bgColor theme="9"/>
        </patternFill>
      </fill>
    </dxf>
    <dxf>
      <font>
        <b/>
        <i val="0"/>
      </font>
      <fill>
        <patternFill>
          <bgColor theme="9"/>
        </patternFill>
      </fill>
    </dxf>
    <dxf>
      <font>
        <b/>
        <i val="0"/>
      </font>
      <fill>
        <patternFill>
          <bgColor theme="9"/>
        </patternFill>
      </fill>
    </dxf>
    <dxf>
      <font>
        <b/>
        <i val="0"/>
      </font>
      <fill>
        <patternFill>
          <bgColor theme="9"/>
        </patternFill>
      </fill>
    </dxf>
  </dxfs>
  <tableStyles count="0" defaultTableStyle="TableStyleMedium2" defaultPivotStyle="PivotStyleLight16"/>
  <colors>
    <mruColors>
      <color rgb="FFFFFFCC"/>
      <color rgb="FFE2D7B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gish/Desktop/2020-2021%20Verification%20Report%20Da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-yr.-olds All Dates"/>
      <sheetName val="4-yr.olds All Dates"/>
      <sheetName val="UPK Allocations List"/>
      <sheetName val="BEDS Day"/>
      <sheetName val="Current BEDS"/>
      <sheetName val="Compare"/>
      <sheetName val="SA_Item1b-e_Annual_UPK_PKSnap1"/>
      <sheetName val="3-yr alloc with Jan 15 report"/>
      <sheetName val="IRS Website Report"/>
    </sheetNames>
    <sheetDataSet>
      <sheetData sheetId="0"/>
      <sheetData sheetId="1"/>
      <sheetData sheetId="2"/>
      <sheetData sheetId="3">
        <row r="1">
          <cell r="A1" t="str">
            <v>As of</v>
          </cell>
          <cell r="B1" t="str">
            <v>BEDS Day</v>
          </cell>
        </row>
        <row r="2">
          <cell r="C2">
            <v>113281</v>
          </cell>
          <cell r="G2">
            <v>286</v>
          </cell>
          <cell r="H2">
            <v>7498</v>
          </cell>
          <cell r="I2">
            <v>27</v>
          </cell>
          <cell r="J2">
            <v>2598</v>
          </cell>
          <cell r="K2">
            <v>27703</v>
          </cell>
          <cell r="L2">
            <v>299</v>
          </cell>
          <cell r="M2">
            <v>350</v>
          </cell>
          <cell r="N2">
            <v>12121</v>
          </cell>
          <cell r="O2">
            <v>25</v>
          </cell>
          <cell r="P2">
            <v>11042</v>
          </cell>
          <cell r="Q2">
            <v>35529</v>
          </cell>
          <cell r="R2">
            <v>12</v>
          </cell>
          <cell r="S2">
            <v>1</v>
          </cell>
          <cell r="T2">
            <v>33</v>
          </cell>
          <cell r="U2">
            <v>0</v>
          </cell>
          <cell r="V2">
            <v>5</v>
          </cell>
          <cell r="W2">
            <v>42</v>
          </cell>
          <cell r="X2">
            <v>0</v>
          </cell>
          <cell r="Y2">
            <v>97571</v>
          </cell>
        </row>
        <row r="3">
          <cell r="A3" t="str">
            <v>DISTRICT_CD</v>
          </cell>
          <cell r="B3" t="str">
            <v>DISTRICT_NAME</v>
          </cell>
          <cell r="C3" t="str">
            <v>91-190-PK</v>
          </cell>
          <cell r="D3" t="str">
            <v>Sum of All Other Columns</v>
          </cell>
          <cell r="E3" t="str">
            <v>Comparing Columns C &amp; D</v>
          </cell>
          <cell r="F3" t="str">
            <v>Difference Details (91-190-PK &gt; or &lt; Totals)</v>
          </cell>
          <cell r="G3" t="str">
            <v>91-410-Half-UPK-Dist-3Yrs</v>
          </cell>
          <cell r="H3" t="str">
            <v>91-410-Half-UPK-Dist-4Yrs</v>
          </cell>
          <cell r="I3" t="str">
            <v>91-410-Half-UPK-Dist-OthYrs</v>
          </cell>
          <cell r="J3" t="str">
            <v>91-411-Full-UPK-Dist-3Yrs</v>
          </cell>
          <cell r="K3" t="str">
            <v>91-411-Full-UPK-Dist-4Yrs</v>
          </cell>
          <cell r="L3" t="str">
            <v>91-411-Full-UPK-Dist-OthYrs</v>
          </cell>
          <cell r="M3" t="str">
            <v>91-412-Half-UPK-CBO-3Yrs</v>
          </cell>
          <cell r="N3" t="str">
            <v>91-412-Half-UPK-CBO-4Yrs</v>
          </cell>
          <cell r="O3" t="str">
            <v>91-412-Half-UPK-CBO-OthYrs</v>
          </cell>
          <cell r="P3" t="str">
            <v>91-413-Full-UPK-CBO_3Yrs</v>
          </cell>
          <cell r="Q3" t="str">
            <v>91-413-Full-UPK-CBO_4Yrs</v>
          </cell>
          <cell r="R3" t="str">
            <v>91-413-Full-UPK-CBO_OthYrs</v>
          </cell>
          <cell r="S3" t="str">
            <v>91-414-Half-UPK-NonResident_3Yrs</v>
          </cell>
          <cell r="T3" t="str">
            <v>91-414-Half-UPK-NonResident_4Yrs</v>
          </cell>
          <cell r="U3" t="str">
            <v>91-414-Half-UPK-NonResident_OthYrs</v>
          </cell>
          <cell r="V3" t="str">
            <v>91-414-Full-UPK-NonResident_3Yrs</v>
          </cell>
          <cell r="W3" t="str">
            <v>91-414-Full-UPK-NonResident_4Yrs</v>
          </cell>
          <cell r="X3" t="str">
            <v>91-414-Full-UPK-NonResident_OthYrs</v>
          </cell>
        </row>
        <row r="4">
          <cell r="A4" t="str">
            <v>010100</v>
          </cell>
          <cell r="B4" t="str">
            <v>ALBANY</v>
          </cell>
          <cell r="C4">
            <v>621</v>
          </cell>
          <cell r="D4">
            <v>619</v>
          </cell>
          <cell r="E4" t="str">
            <v>Different</v>
          </cell>
          <cell r="F4" t="str">
            <v>Greater Than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35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140</v>
          </cell>
          <cell r="Q4">
            <v>444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</row>
        <row r="5">
          <cell r="A5" t="str">
            <v>010201</v>
          </cell>
          <cell r="B5" t="str">
            <v>BERNE KNOX</v>
          </cell>
          <cell r="C5">
            <v>26</v>
          </cell>
          <cell r="D5">
            <v>26</v>
          </cell>
          <cell r="E5" t="str">
            <v>Same</v>
          </cell>
          <cell r="F5" t="str">
            <v>Less Than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26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</row>
        <row r="6">
          <cell r="A6" t="str">
            <v>010306</v>
          </cell>
          <cell r="B6" t="str">
            <v>BETHLEHEM</v>
          </cell>
          <cell r="C6">
            <v>0</v>
          </cell>
          <cell r="D6">
            <v>0</v>
          </cell>
          <cell r="E6" t="str">
            <v>Same</v>
          </cell>
          <cell r="F6" t="str">
            <v>Less Than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</row>
        <row r="7">
          <cell r="A7" t="str">
            <v>010402</v>
          </cell>
          <cell r="B7" t="str">
            <v>RAVENA COEYMANS</v>
          </cell>
          <cell r="C7">
            <v>50</v>
          </cell>
          <cell r="D7">
            <v>50</v>
          </cell>
          <cell r="E7" t="str">
            <v>Same</v>
          </cell>
          <cell r="F7" t="str">
            <v>Less Than</v>
          </cell>
          <cell r="G7">
            <v>0</v>
          </cell>
          <cell r="H7">
            <v>45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5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</row>
        <row r="8">
          <cell r="A8" t="str">
            <v>010500</v>
          </cell>
          <cell r="B8" t="str">
            <v>COHOES</v>
          </cell>
          <cell r="C8">
            <v>110</v>
          </cell>
          <cell r="D8">
            <v>110</v>
          </cell>
          <cell r="E8" t="str">
            <v>Same</v>
          </cell>
          <cell r="F8" t="str">
            <v>Less Than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43</v>
          </cell>
          <cell r="Q8">
            <v>67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</row>
        <row r="9">
          <cell r="A9" t="str">
            <v>010601</v>
          </cell>
          <cell r="B9" t="str">
            <v>SOUTH COLONIE</v>
          </cell>
          <cell r="C9">
            <v>102</v>
          </cell>
          <cell r="D9">
            <v>102</v>
          </cell>
          <cell r="E9" t="str">
            <v>Same</v>
          </cell>
          <cell r="F9" t="str">
            <v>Less Than</v>
          </cell>
          <cell r="G9">
            <v>0</v>
          </cell>
          <cell r="H9">
            <v>102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</row>
        <row r="10">
          <cell r="A10" t="str">
            <v>010615</v>
          </cell>
          <cell r="B10" t="str">
            <v>MENANDS</v>
          </cell>
          <cell r="C10">
            <v>0</v>
          </cell>
          <cell r="D10">
            <v>0</v>
          </cell>
          <cell r="E10" t="str">
            <v>Same</v>
          </cell>
          <cell r="F10" t="str">
            <v>Less Than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</row>
        <row r="11">
          <cell r="A11" t="str">
            <v>010623</v>
          </cell>
          <cell r="B11" t="str">
            <v>NORTH COLONIE CSD</v>
          </cell>
          <cell r="C11">
            <v>0</v>
          </cell>
          <cell r="D11">
            <v>0</v>
          </cell>
          <cell r="E11" t="str">
            <v>Same</v>
          </cell>
          <cell r="F11" t="str">
            <v>Less Than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</row>
        <row r="12">
          <cell r="A12" t="str">
            <v>010701</v>
          </cell>
          <cell r="B12" t="str">
            <v>GREEN ISLAND</v>
          </cell>
          <cell r="C12">
            <v>14</v>
          </cell>
          <cell r="D12">
            <v>15</v>
          </cell>
          <cell r="E12" t="str">
            <v>Different</v>
          </cell>
          <cell r="F12" t="str">
            <v>Less Than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14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1</v>
          </cell>
          <cell r="X12">
            <v>0</v>
          </cell>
        </row>
        <row r="13">
          <cell r="A13" t="str">
            <v>010802</v>
          </cell>
          <cell r="B13" t="str">
            <v>GUILDERLAND</v>
          </cell>
          <cell r="C13">
            <v>0</v>
          </cell>
          <cell r="D13">
            <v>0</v>
          </cell>
          <cell r="E13" t="str">
            <v>Same</v>
          </cell>
          <cell r="F13" t="str">
            <v>Less Than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</row>
        <row r="14">
          <cell r="A14" t="str">
            <v>011003</v>
          </cell>
          <cell r="B14" t="str">
            <v>VOORHEESVILLE</v>
          </cell>
          <cell r="C14">
            <v>0</v>
          </cell>
          <cell r="D14">
            <v>0</v>
          </cell>
          <cell r="E14" t="str">
            <v>Same</v>
          </cell>
          <cell r="F14" t="str">
            <v>Less Than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</row>
        <row r="15">
          <cell r="A15" t="str">
            <v>011200</v>
          </cell>
          <cell r="B15" t="str">
            <v>WATERVLIET</v>
          </cell>
          <cell r="C15">
            <v>68</v>
          </cell>
          <cell r="D15">
            <v>68</v>
          </cell>
          <cell r="E15" t="str">
            <v>Same</v>
          </cell>
          <cell r="F15" t="str">
            <v>Less Than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36</v>
          </cell>
          <cell r="O15">
            <v>0</v>
          </cell>
          <cell r="P15">
            <v>14</v>
          </cell>
          <cell r="Q15">
            <v>18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</row>
        <row r="16">
          <cell r="A16" t="str">
            <v>020101</v>
          </cell>
          <cell r="B16" t="str">
            <v>ALFRED ALMOND</v>
          </cell>
          <cell r="C16">
            <v>17</v>
          </cell>
          <cell r="D16">
            <v>17</v>
          </cell>
          <cell r="E16" t="str">
            <v>Same</v>
          </cell>
          <cell r="F16" t="str">
            <v>Less Than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17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</row>
        <row r="17">
          <cell r="A17" t="str">
            <v>020601</v>
          </cell>
          <cell r="B17" t="str">
            <v>ANDOVER</v>
          </cell>
          <cell r="C17">
            <v>7</v>
          </cell>
          <cell r="D17">
            <v>7</v>
          </cell>
          <cell r="E17" t="str">
            <v>Same</v>
          </cell>
          <cell r="F17" t="str">
            <v>Less Than</v>
          </cell>
          <cell r="G17">
            <v>0</v>
          </cell>
          <cell r="H17">
            <v>7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</row>
        <row r="18">
          <cell r="A18" t="str">
            <v>020702</v>
          </cell>
          <cell r="B18" t="str">
            <v xml:space="preserve">GENESEE VALLEY CSD </v>
          </cell>
          <cell r="C18">
            <v>65</v>
          </cell>
          <cell r="D18">
            <v>67</v>
          </cell>
          <cell r="E18" t="str">
            <v>Different</v>
          </cell>
          <cell r="F18" t="str">
            <v>Less Than</v>
          </cell>
          <cell r="G18">
            <v>0</v>
          </cell>
          <cell r="H18">
            <v>0</v>
          </cell>
          <cell r="I18">
            <v>0</v>
          </cell>
          <cell r="J18">
            <v>32</v>
          </cell>
          <cell r="K18">
            <v>33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1</v>
          </cell>
          <cell r="W18">
            <v>1</v>
          </cell>
          <cell r="X18">
            <v>0</v>
          </cell>
        </row>
        <row r="19">
          <cell r="A19" t="str">
            <v>020801</v>
          </cell>
          <cell r="B19" t="str">
            <v>BELFAST</v>
          </cell>
          <cell r="C19">
            <v>15</v>
          </cell>
          <cell r="D19">
            <v>15</v>
          </cell>
          <cell r="E19" t="str">
            <v>Same</v>
          </cell>
          <cell r="F19" t="str">
            <v>Less Than</v>
          </cell>
          <cell r="G19">
            <v>0</v>
          </cell>
          <cell r="H19">
            <v>15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</row>
        <row r="20">
          <cell r="A20" t="str">
            <v>021102</v>
          </cell>
          <cell r="B20" t="str">
            <v>CANASERAGA</v>
          </cell>
          <cell r="C20">
            <v>13</v>
          </cell>
          <cell r="D20">
            <v>13</v>
          </cell>
          <cell r="E20" t="str">
            <v>Same</v>
          </cell>
          <cell r="F20" t="str">
            <v>Less Than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13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</row>
        <row r="21">
          <cell r="A21" t="str">
            <v>021601</v>
          </cell>
          <cell r="B21" t="str">
            <v>FRIENDSHIP</v>
          </cell>
          <cell r="C21">
            <v>7</v>
          </cell>
          <cell r="D21">
            <v>8</v>
          </cell>
          <cell r="E21" t="str">
            <v>Different</v>
          </cell>
          <cell r="F21" t="str">
            <v>Less Than</v>
          </cell>
          <cell r="G21">
            <v>0</v>
          </cell>
          <cell r="H21">
            <v>7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1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</row>
        <row r="22">
          <cell r="A22" t="str">
            <v>022001</v>
          </cell>
          <cell r="B22" t="str">
            <v>FILLMORE</v>
          </cell>
          <cell r="C22">
            <v>48</v>
          </cell>
          <cell r="D22">
            <v>46</v>
          </cell>
          <cell r="E22" t="str">
            <v>Different</v>
          </cell>
          <cell r="F22" t="str">
            <v>Greater Than</v>
          </cell>
          <cell r="G22">
            <v>10</v>
          </cell>
          <cell r="H22">
            <v>35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1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</row>
        <row r="23">
          <cell r="A23" t="str">
            <v>022101</v>
          </cell>
          <cell r="B23" t="str">
            <v>WHITESVILLE</v>
          </cell>
          <cell r="C23">
            <v>13</v>
          </cell>
          <cell r="D23">
            <v>14</v>
          </cell>
          <cell r="E23" t="str">
            <v>Different</v>
          </cell>
          <cell r="F23" t="str">
            <v>Less Than</v>
          </cell>
          <cell r="G23">
            <v>0</v>
          </cell>
          <cell r="H23">
            <v>13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1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</row>
        <row r="24">
          <cell r="A24" t="str">
            <v>022302</v>
          </cell>
          <cell r="B24" t="str">
            <v>CUBA-RUSHFORD</v>
          </cell>
          <cell r="C24">
            <v>30</v>
          </cell>
          <cell r="D24">
            <v>30</v>
          </cell>
          <cell r="E24" t="str">
            <v>Same</v>
          </cell>
          <cell r="F24" t="str">
            <v>Less Than</v>
          </cell>
          <cell r="G24">
            <v>0</v>
          </cell>
          <cell r="H24">
            <v>30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</row>
        <row r="25">
          <cell r="A25" t="str">
            <v>022401</v>
          </cell>
          <cell r="B25" t="str">
            <v>SCIO</v>
          </cell>
          <cell r="C25">
            <v>17</v>
          </cell>
          <cell r="D25">
            <v>17</v>
          </cell>
          <cell r="E25" t="str">
            <v>Same</v>
          </cell>
          <cell r="F25" t="str">
            <v>Less Than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17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</row>
        <row r="26">
          <cell r="A26" t="str">
            <v>022601</v>
          </cell>
          <cell r="B26" t="str">
            <v>WELLSVILLE</v>
          </cell>
          <cell r="C26">
            <v>54</v>
          </cell>
          <cell r="D26">
            <v>54</v>
          </cell>
          <cell r="E26" t="str">
            <v>Same</v>
          </cell>
          <cell r="F26" t="str">
            <v>Less Than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54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</row>
        <row r="27">
          <cell r="A27" t="str">
            <v>022902</v>
          </cell>
          <cell r="B27" t="str">
            <v>BOLIVAR-RICHBURG</v>
          </cell>
          <cell r="C27">
            <v>34</v>
          </cell>
          <cell r="D27">
            <v>34</v>
          </cell>
          <cell r="E27" t="str">
            <v>Same</v>
          </cell>
          <cell r="F27" t="str">
            <v>Less Than</v>
          </cell>
          <cell r="G27">
            <v>4</v>
          </cell>
          <cell r="H27">
            <v>6</v>
          </cell>
          <cell r="I27">
            <v>0</v>
          </cell>
          <cell r="J27">
            <v>0</v>
          </cell>
          <cell r="K27">
            <v>24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</row>
        <row r="28">
          <cell r="A28" t="str">
            <v>030101</v>
          </cell>
          <cell r="B28" t="str">
            <v>CHENANGO FORKS</v>
          </cell>
          <cell r="C28">
            <v>59</v>
          </cell>
          <cell r="D28">
            <v>60</v>
          </cell>
          <cell r="E28" t="str">
            <v>Different</v>
          </cell>
          <cell r="F28" t="str">
            <v>Less Than</v>
          </cell>
          <cell r="G28">
            <v>0</v>
          </cell>
          <cell r="H28">
            <v>59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1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</row>
        <row r="29">
          <cell r="A29" t="str">
            <v>030200</v>
          </cell>
          <cell r="B29" t="str">
            <v>BINGHAMTON</v>
          </cell>
          <cell r="C29">
            <v>252</v>
          </cell>
          <cell r="D29">
            <v>252</v>
          </cell>
          <cell r="E29" t="str">
            <v>Same</v>
          </cell>
          <cell r="F29" t="str">
            <v>Less Than</v>
          </cell>
          <cell r="G29">
            <v>19</v>
          </cell>
          <cell r="H29">
            <v>0</v>
          </cell>
          <cell r="I29">
            <v>0</v>
          </cell>
          <cell r="J29">
            <v>13</v>
          </cell>
          <cell r="K29">
            <v>87</v>
          </cell>
          <cell r="L29">
            <v>0</v>
          </cell>
          <cell r="M29">
            <v>30</v>
          </cell>
          <cell r="N29">
            <v>63</v>
          </cell>
          <cell r="O29">
            <v>0</v>
          </cell>
          <cell r="P29">
            <v>0</v>
          </cell>
          <cell r="Q29">
            <v>40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</row>
        <row r="30">
          <cell r="A30" t="str">
            <v>030501</v>
          </cell>
          <cell r="B30" t="str">
            <v>HARPURSVILLE</v>
          </cell>
          <cell r="C30">
            <v>28</v>
          </cell>
          <cell r="D30">
            <v>28</v>
          </cell>
          <cell r="E30" t="str">
            <v>Same</v>
          </cell>
          <cell r="F30" t="str">
            <v>Less Than</v>
          </cell>
          <cell r="G30">
            <v>0</v>
          </cell>
          <cell r="H30">
            <v>28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</row>
        <row r="31">
          <cell r="A31" t="str">
            <v>030601</v>
          </cell>
          <cell r="B31" t="str">
            <v>SUSQUEHANNA VALLEY</v>
          </cell>
          <cell r="C31">
            <v>36</v>
          </cell>
          <cell r="D31">
            <v>0</v>
          </cell>
          <cell r="E31" t="str">
            <v>Different</v>
          </cell>
          <cell r="F31" t="str">
            <v>Greater Than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</row>
        <row r="32">
          <cell r="A32" t="str">
            <v>030701</v>
          </cell>
          <cell r="B32" t="str">
            <v>CHENANGO VALLEY</v>
          </cell>
          <cell r="C32">
            <v>0</v>
          </cell>
          <cell r="D32">
            <v>0</v>
          </cell>
          <cell r="E32" t="str">
            <v>Same</v>
          </cell>
          <cell r="F32" t="str">
            <v>Less Than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</row>
        <row r="33">
          <cell r="A33" t="str">
            <v>031101</v>
          </cell>
          <cell r="B33" t="str">
            <v>MAINE ENDWELL</v>
          </cell>
          <cell r="C33">
            <v>61</v>
          </cell>
          <cell r="D33">
            <v>62</v>
          </cell>
          <cell r="E33" t="str">
            <v>Different</v>
          </cell>
          <cell r="F33" t="str">
            <v>Less Than</v>
          </cell>
          <cell r="G33">
            <v>0</v>
          </cell>
          <cell r="H33">
            <v>30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31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1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</row>
        <row r="34">
          <cell r="A34" t="str">
            <v>031301</v>
          </cell>
          <cell r="B34" t="str">
            <v>DEPOSIT</v>
          </cell>
          <cell r="C34">
            <v>17</v>
          </cell>
          <cell r="D34">
            <v>18</v>
          </cell>
          <cell r="E34" t="str">
            <v>Different</v>
          </cell>
          <cell r="F34" t="str">
            <v>Less Than</v>
          </cell>
          <cell r="G34">
            <v>0</v>
          </cell>
          <cell r="H34">
            <v>17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1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</row>
        <row r="35">
          <cell r="A35" t="str">
            <v>031401</v>
          </cell>
          <cell r="B35" t="str">
            <v>WHITNEY POINT</v>
          </cell>
          <cell r="C35">
            <v>132</v>
          </cell>
          <cell r="D35">
            <v>104</v>
          </cell>
          <cell r="E35" t="str">
            <v>Different</v>
          </cell>
          <cell r="F35" t="str">
            <v>Greater Than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53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37</v>
          </cell>
          <cell r="Q35">
            <v>14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</row>
        <row r="36">
          <cell r="A36" t="str">
            <v>031501</v>
          </cell>
          <cell r="B36" t="str">
            <v>UNION-ENDICOTT</v>
          </cell>
          <cell r="C36">
            <v>111</v>
          </cell>
          <cell r="D36">
            <v>107</v>
          </cell>
          <cell r="E36" t="str">
            <v>Different</v>
          </cell>
          <cell r="F36" t="str">
            <v>Greater Than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107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</row>
        <row r="37">
          <cell r="A37" t="str">
            <v>031502</v>
          </cell>
          <cell r="B37" t="str">
            <v>JOHNSON CITY</v>
          </cell>
          <cell r="C37">
            <v>77</v>
          </cell>
          <cell r="D37">
            <v>77</v>
          </cell>
          <cell r="E37" t="str">
            <v>Same</v>
          </cell>
          <cell r="F37" t="str">
            <v>Less Than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26</v>
          </cell>
          <cell r="O37">
            <v>0</v>
          </cell>
          <cell r="P37">
            <v>0</v>
          </cell>
          <cell r="Q37">
            <v>51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</row>
        <row r="38">
          <cell r="A38" t="str">
            <v>031601</v>
          </cell>
          <cell r="B38" t="str">
            <v>VESTAL</v>
          </cell>
          <cell r="C38">
            <v>83</v>
          </cell>
          <cell r="D38">
            <v>83</v>
          </cell>
          <cell r="E38" t="str">
            <v>Same</v>
          </cell>
          <cell r="F38" t="str">
            <v>Less Than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83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</row>
        <row r="39">
          <cell r="A39" t="str">
            <v>031701</v>
          </cell>
          <cell r="B39" t="str">
            <v>WINDSOR</v>
          </cell>
          <cell r="C39">
            <v>101</v>
          </cell>
          <cell r="D39">
            <v>86</v>
          </cell>
          <cell r="E39" t="str">
            <v>Different</v>
          </cell>
          <cell r="F39" t="str">
            <v>Greater Than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85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1</v>
          </cell>
          <cell r="X39">
            <v>0</v>
          </cell>
        </row>
        <row r="40">
          <cell r="A40" t="str">
            <v>040204</v>
          </cell>
          <cell r="B40" t="str">
            <v>WEST VALLEY</v>
          </cell>
          <cell r="C40">
            <v>9</v>
          </cell>
          <cell r="D40">
            <v>10</v>
          </cell>
          <cell r="E40" t="str">
            <v>Different</v>
          </cell>
          <cell r="F40" t="str">
            <v>Less Than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9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1</v>
          </cell>
          <cell r="X40">
            <v>0</v>
          </cell>
        </row>
        <row r="41">
          <cell r="A41" t="str">
            <v>040302</v>
          </cell>
          <cell r="B41" t="str">
            <v>ALLEGANY-LIMESTONE</v>
          </cell>
          <cell r="C41">
            <v>35</v>
          </cell>
          <cell r="D41">
            <v>35</v>
          </cell>
          <cell r="E41" t="str">
            <v>Same</v>
          </cell>
          <cell r="F41" t="str">
            <v>Less Than</v>
          </cell>
          <cell r="G41">
            <v>0</v>
          </cell>
          <cell r="H41">
            <v>35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</row>
        <row r="42">
          <cell r="A42" t="str">
            <v>040901</v>
          </cell>
          <cell r="B42" t="str">
            <v>ELLICOTTVILLE</v>
          </cell>
          <cell r="C42">
            <v>21</v>
          </cell>
          <cell r="D42">
            <v>22</v>
          </cell>
          <cell r="E42" t="str">
            <v>Different</v>
          </cell>
          <cell r="F42" t="str">
            <v>Less Than</v>
          </cell>
          <cell r="G42">
            <v>0</v>
          </cell>
          <cell r="H42">
            <v>20</v>
          </cell>
          <cell r="I42">
            <v>1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1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</row>
        <row r="43">
          <cell r="A43" t="str">
            <v>041101</v>
          </cell>
          <cell r="B43" t="str">
            <v>FRANKLINVILLE</v>
          </cell>
          <cell r="C43">
            <v>31</v>
          </cell>
          <cell r="D43">
            <v>19</v>
          </cell>
          <cell r="E43" t="str">
            <v>Different</v>
          </cell>
          <cell r="F43" t="str">
            <v>Greater Than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12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2</v>
          </cell>
          <cell r="Q43">
            <v>5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</row>
        <row r="44">
          <cell r="A44" t="str">
            <v>041401</v>
          </cell>
          <cell r="B44" t="str">
            <v>HINSDALE</v>
          </cell>
          <cell r="C44">
            <v>18</v>
          </cell>
          <cell r="D44">
            <v>19</v>
          </cell>
          <cell r="E44" t="str">
            <v>Different</v>
          </cell>
          <cell r="F44" t="str">
            <v>Less Than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18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1</v>
          </cell>
          <cell r="X44">
            <v>0</v>
          </cell>
        </row>
        <row r="45">
          <cell r="A45" t="str">
            <v>042302</v>
          </cell>
          <cell r="B45" t="str">
            <v>CATTARAUGUS</v>
          </cell>
          <cell r="C45">
            <v>37</v>
          </cell>
          <cell r="D45">
            <v>38</v>
          </cell>
          <cell r="E45" t="str">
            <v>Different</v>
          </cell>
          <cell r="F45" t="str">
            <v>Less Than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36</v>
          </cell>
          <cell r="L45">
            <v>1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1</v>
          </cell>
          <cell r="X45">
            <v>0</v>
          </cell>
        </row>
        <row r="46">
          <cell r="A46" t="str">
            <v>042400</v>
          </cell>
          <cell r="B46" t="str">
            <v>OLEAN</v>
          </cell>
          <cell r="C46">
            <v>92</v>
          </cell>
          <cell r="D46">
            <v>92</v>
          </cell>
          <cell r="E46" t="str">
            <v>Same</v>
          </cell>
          <cell r="F46" t="str">
            <v>Less Than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48</v>
          </cell>
          <cell r="L46">
            <v>1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43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</row>
        <row r="47">
          <cell r="A47" t="str">
            <v>042801</v>
          </cell>
          <cell r="B47" t="str">
            <v>GOWANDA</v>
          </cell>
          <cell r="C47">
            <v>25</v>
          </cell>
          <cell r="D47">
            <v>25</v>
          </cell>
          <cell r="E47" t="str">
            <v>Same</v>
          </cell>
          <cell r="F47" t="str">
            <v>Less Than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25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</row>
        <row r="48">
          <cell r="A48" t="str">
            <v>042901</v>
          </cell>
          <cell r="B48" t="str">
            <v>PORTVILLE</v>
          </cell>
          <cell r="C48">
            <v>44</v>
          </cell>
          <cell r="D48">
            <v>45</v>
          </cell>
          <cell r="E48" t="str">
            <v>Different</v>
          </cell>
          <cell r="F48" t="str">
            <v>Less Than</v>
          </cell>
          <cell r="G48">
            <v>0</v>
          </cell>
          <cell r="H48">
            <v>43</v>
          </cell>
          <cell r="I48">
            <v>1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1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</row>
        <row r="49">
          <cell r="A49" t="str">
            <v>043001</v>
          </cell>
          <cell r="B49" t="str">
            <v>RANDOLPH</v>
          </cell>
          <cell r="C49">
            <v>54</v>
          </cell>
          <cell r="D49">
            <v>40</v>
          </cell>
          <cell r="E49" t="str">
            <v>Different</v>
          </cell>
          <cell r="F49" t="str">
            <v>Greater Than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39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1</v>
          </cell>
          <cell r="X49">
            <v>0</v>
          </cell>
        </row>
        <row r="50">
          <cell r="A50" t="str">
            <v>043011</v>
          </cell>
          <cell r="B50" t="str">
            <v>RANDOLPH ACAD UFSD</v>
          </cell>
          <cell r="C50">
            <v>0</v>
          </cell>
          <cell r="D50">
            <v>0</v>
          </cell>
          <cell r="E50" t="str">
            <v>Same</v>
          </cell>
          <cell r="F50" t="str">
            <v>Less Than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</row>
        <row r="51">
          <cell r="A51" t="str">
            <v>043200</v>
          </cell>
          <cell r="B51" t="str">
            <v>SALAMANCA</v>
          </cell>
          <cell r="C51">
            <v>63</v>
          </cell>
          <cell r="D51">
            <v>45</v>
          </cell>
          <cell r="E51" t="str">
            <v>Different</v>
          </cell>
          <cell r="F51" t="str">
            <v>Greater Than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35</v>
          </cell>
          <cell r="L51">
            <v>0</v>
          </cell>
          <cell r="M51">
            <v>0</v>
          </cell>
          <cell r="N51">
            <v>10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</row>
        <row r="52">
          <cell r="A52" t="str">
            <v>043501</v>
          </cell>
          <cell r="B52" t="str">
            <v>YORKSHRE-PIONEER</v>
          </cell>
          <cell r="C52">
            <v>95</v>
          </cell>
          <cell r="D52">
            <v>96</v>
          </cell>
          <cell r="E52" t="str">
            <v>Different</v>
          </cell>
          <cell r="F52" t="str">
            <v>Less Than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78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17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1</v>
          </cell>
          <cell r="X52">
            <v>0</v>
          </cell>
        </row>
        <row r="53">
          <cell r="A53" t="str">
            <v>050100</v>
          </cell>
          <cell r="B53" t="str">
            <v>AUBURN</v>
          </cell>
          <cell r="C53">
            <v>370</v>
          </cell>
          <cell r="D53">
            <v>0</v>
          </cell>
          <cell r="E53" t="str">
            <v>Different</v>
          </cell>
          <cell r="F53" t="str">
            <v>Greater Than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</row>
        <row r="54">
          <cell r="A54" t="str">
            <v>050301</v>
          </cell>
          <cell r="B54" t="str">
            <v>WEEDSPORT</v>
          </cell>
          <cell r="C54">
            <v>36</v>
          </cell>
          <cell r="D54">
            <v>36</v>
          </cell>
          <cell r="E54" t="str">
            <v>Same</v>
          </cell>
          <cell r="F54" t="str">
            <v>Less Than</v>
          </cell>
          <cell r="G54">
            <v>0</v>
          </cell>
          <cell r="H54">
            <v>36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</row>
        <row r="55">
          <cell r="A55" t="str">
            <v>050401</v>
          </cell>
          <cell r="B55" t="str">
            <v>CATO MERIDIAN</v>
          </cell>
          <cell r="C55">
            <v>50</v>
          </cell>
          <cell r="D55">
            <v>51</v>
          </cell>
          <cell r="E55" t="str">
            <v>Different</v>
          </cell>
          <cell r="F55" t="str">
            <v>Less Than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49</v>
          </cell>
          <cell r="L55">
            <v>1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1</v>
          </cell>
          <cell r="X55">
            <v>0</v>
          </cell>
        </row>
        <row r="56">
          <cell r="A56" t="str">
            <v>050701</v>
          </cell>
          <cell r="B56" t="str">
            <v>SOUTHERN CAYUGA</v>
          </cell>
          <cell r="C56">
            <v>34</v>
          </cell>
          <cell r="D56">
            <v>18</v>
          </cell>
          <cell r="E56" t="str">
            <v>Different</v>
          </cell>
          <cell r="F56" t="str">
            <v>Greater Than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17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1</v>
          </cell>
          <cell r="X56">
            <v>0</v>
          </cell>
        </row>
        <row r="57">
          <cell r="A57" t="str">
            <v>051101</v>
          </cell>
          <cell r="B57" t="str">
            <v>PORT BYRON</v>
          </cell>
          <cell r="C57">
            <v>24</v>
          </cell>
          <cell r="D57">
            <v>24</v>
          </cell>
          <cell r="E57" t="str">
            <v>Same</v>
          </cell>
          <cell r="F57" t="str">
            <v>Less Than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24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</row>
        <row r="58">
          <cell r="A58" t="str">
            <v>051301</v>
          </cell>
          <cell r="B58" t="str">
            <v>MORAVIA</v>
          </cell>
          <cell r="C58">
            <v>28</v>
          </cell>
          <cell r="D58">
            <v>28</v>
          </cell>
          <cell r="E58" t="str">
            <v>Same</v>
          </cell>
          <cell r="F58" t="str">
            <v>Less Than</v>
          </cell>
          <cell r="G58">
            <v>0</v>
          </cell>
          <cell r="H58">
            <v>28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</row>
        <row r="59">
          <cell r="A59" t="str">
            <v>051901</v>
          </cell>
          <cell r="B59" t="str">
            <v>UNION SPRINGS</v>
          </cell>
          <cell r="C59">
            <v>33</v>
          </cell>
          <cell r="D59">
            <v>0</v>
          </cell>
          <cell r="E59" t="str">
            <v>Different</v>
          </cell>
          <cell r="F59" t="str">
            <v>Greater Than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</row>
        <row r="60">
          <cell r="A60" t="str">
            <v>060201</v>
          </cell>
          <cell r="B60" t="str">
            <v>SOUTHWESTERN</v>
          </cell>
          <cell r="C60">
            <v>47</v>
          </cell>
          <cell r="D60">
            <v>47</v>
          </cell>
          <cell r="E60" t="str">
            <v>Same</v>
          </cell>
          <cell r="F60" t="str">
            <v>Less Than</v>
          </cell>
          <cell r="G60">
            <v>0</v>
          </cell>
          <cell r="H60">
            <v>28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19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</row>
        <row r="61">
          <cell r="A61" t="str">
            <v>060301</v>
          </cell>
          <cell r="B61" t="str">
            <v>FREWSBURG</v>
          </cell>
          <cell r="C61">
            <v>0</v>
          </cell>
          <cell r="D61">
            <v>0</v>
          </cell>
          <cell r="E61" t="str">
            <v>Same</v>
          </cell>
          <cell r="F61" t="str">
            <v>Less Than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</row>
        <row r="62">
          <cell r="A62" t="str">
            <v>060401</v>
          </cell>
          <cell r="B62" t="str">
            <v>CASSADAGA VALLEY</v>
          </cell>
          <cell r="C62">
            <v>37</v>
          </cell>
          <cell r="D62">
            <v>37</v>
          </cell>
          <cell r="E62" t="str">
            <v>Same</v>
          </cell>
          <cell r="F62" t="str">
            <v>Less Than</v>
          </cell>
          <cell r="G62">
            <v>0</v>
          </cell>
          <cell r="H62">
            <v>19</v>
          </cell>
          <cell r="I62">
            <v>0</v>
          </cell>
          <cell r="J62">
            <v>0</v>
          </cell>
          <cell r="K62">
            <v>18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</row>
        <row r="63">
          <cell r="A63" t="str">
            <v>060503</v>
          </cell>
          <cell r="B63" t="str">
            <v>CHAUTAUQUA LAKE</v>
          </cell>
          <cell r="C63">
            <v>23</v>
          </cell>
          <cell r="D63">
            <v>12</v>
          </cell>
          <cell r="E63" t="str">
            <v>Different</v>
          </cell>
          <cell r="F63" t="str">
            <v>Greater Than</v>
          </cell>
          <cell r="G63">
            <v>0</v>
          </cell>
          <cell r="H63">
            <v>10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2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</row>
        <row r="64">
          <cell r="A64" t="str">
            <v>060601</v>
          </cell>
          <cell r="B64" t="str">
            <v>PINE VALLEY</v>
          </cell>
          <cell r="C64">
            <v>0</v>
          </cell>
          <cell r="D64">
            <v>0</v>
          </cell>
          <cell r="E64" t="str">
            <v>Same</v>
          </cell>
          <cell r="F64" t="str">
            <v>Less Than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</row>
        <row r="65">
          <cell r="A65" t="str">
            <v>060701</v>
          </cell>
          <cell r="B65" t="str">
            <v>CLYMER</v>
          </cell>
          <cell r="C65">
            <v>13</v>
          </cell>
          <cell r="D65">
            <v>13</v>
          </cell>
          <cell r="E65" t="str">
            <v>Same</v>
          </cell>
          <cell r="F65" t="str">
            <v>Less Than</v>
          </cell>
          <cell r="G65">
            <v>0</v>
          </cell>
          <cell r="H65">
            <v>13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</row>
        <row r="66">
          <cell r="A66" t="str">
            <v>060800</v>
          </cell>
          <cell r="B66" t="str">
            <v>DUNKIRK</v>
          </cell>
          <cell r="C66">
            <v>125</v>
          </cell>
          <cell r="D66">
            <v>124</v>
          </cell>
          <cell r="E66" t="str">
            <v>Different</v>
          </cell>
          <cell r="F66" t="str">
            <v>Greater Than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18</v>
          </cell>
          <cell r="O66">
            <v>0</v>
          </cell>
          <cell r="P66">
            <v>31</v>
          </cell>
          <cell r="Q66">
            <v>75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</row>
        <row r="67">
          <cell r="A67" t="str">
            <v>061001</v>
          </cell>
          <cell r="B67" t="str">
            <v>BEMUS POINT</v>
          </cell>
          <cell r="C67">
            <v>34</v>
          </cell>
          <cell r="D67">
            <v>35</v>
          </cell>
          <cell r="E67" t="str">
            <v>Different</v>
          </cell>
          <cell r="F67" t="str">
            <v>Less Than</v>
          </cell>
          <cell r="G67">
            <v>0</v>
          </cell>
          <cell r="H67">
            <v>34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1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</row>
        <row r="68">
          <cell r="A68" t="str">
            <v>061101</v>
          </cell>
          <cell r="B68" t="str">
            <v>FALCONER</v>
          </cell>
          <cell r="C68">
            <v>31</v>
          </cell>
          <cell r="D68">
            <v>32</v>
          </cell>
          <cell r="E68" t="str">
            <v>Different</v>
          </cell>
          <cell r="F68" t="str">
            <v>Less Than</v>
          </cell>
          <cell r="G68">
            <v>0</v>
          </cell>
          <cell r="H68">
            <v>31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1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</row>
        <row r="69">
          <cell r="A69" t="str">
            <v>061501</v>
          </cell>
          <cell r="B69" t="str">
            <v>SILVER CREEK</v>
          </cell>
          <cell r="C69">
            <v>39</v>
          </cell>
          <cell r="D69">
            <v>29</v>
          </cell>
          <cell r="E69" t="str">
            <v>Different</v>
          </cell>
          <cell r="F69" t="str">
            <v>Greater Than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20</v>
          </cell>
          <cell r="L69">
            <v>0</v>
          </cell>
          <cell r="M69">
            <v>0</v>
          </cell>
          <cell r="N69">
            <v>3</v>
          </cell>
          <cell r="O69">
            <v>0</v>
          </cell>
          <cell r="P69">
            <v>0</v>
          </cell>
          <cell r="Q69">
            <v>5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1</v>
          </cell>
          <cell r="X69">
            <v>0</v>
          </cell>
        </row>
        <row r="70">
          <cell r="A70" t="str">
            <v>061503</v>
          </cell>
          <cell r="B70" t="str">
            <v>FORESTVILLE</v>
          </cell>
          <cell r="C70">
            <v>21</v>
          </cell>
          <cell r="D70">
            <v>21</v>
          </cell>
          <cell r="E70" t="str">
            <v>Same</v>
          </cell>
          <cell r="F70" t="str">
            <v>Less Than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17</v>
          </cell>
          <cell r="L70">
            <v>1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3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</row>
        <row r="71">
          <cell r="A71" t="str">
            <v>061601</v>
          </cell>
          <cell r="B71" t="str">
            <v>PANAMA</v>
          </cell>
          <cell r="C71">
            <v>21</v>
          </cell>
          <cell r="D71">
            <v>22</v>
          </cell>
          <cell r="E71" t="str">
            <v>Different</v>
          </cell>
          <cell r="F71" t="str">
            <v>Less Than</v>
          </cell>
          <cell r="G71">
            <v>0</v>
          </cell>
          <cell r="H71">
            <v>21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1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</row>
        <row r="72">
          <cell r="A72" t="str">
            <v>061700</v>
          </cell>
          <cell r="B72" t="str">
            <v>JAMESTOWN</v>
          </cell>
          <cell r="C72">
            <v>362</v>
          </cell>
          <cell r="D72">
            <v>362</v>
          </cell>
          <cell r="E72" t="str">
            <v>Same</v>
          </cell>
          <cell r="F72" t="str">
            <v>Less Than</v>
          </cell>
          <cell r="G72">
            <v>0</v>
          </cell>
          <cell r="H72">
            <v>0</v>
          </cell>
          <cell r="I72">
            <v>0</v>
          </cell>
          <cell r="J72">
            <v>33</v>
          </cell>
          <cell r="K72">
            <v>161</v>
          </cell>
          <cell r="L72">
            <v>0</v>
          </cell>
          <cell r="M72">
            <v>30</v>
          </cell>
          <cell r="N72">
            <v>59</v>
          </cell>
          <cell r="O72">
            <v>0</v>
          </cell>
          <cell r="P72">
            <v>41</v>
          </cell>
          <cell r="Q72">
            <v>38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</row>
        <row r="73">
          <cell r="A73" t="str">
            <v>062201</v>
          </cell>
          <cell r="B73" t="str">
            <v>FREDONIA</v>
          </cell>
          <cell r="C73">
            <v>55</v>
          </cell>
          <cell r="D73">
            <v>55</v>
          </cell>
          <cell r="E73" t="str">
            <v>Same</v>
          </cell>
          <cell r="F73" t="str">
            <v>Less Than</v>
          </cell>
          <cell r="G73">
            <v>0</v>
          </cell>
          <cell r="H73">
            <v>55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</row>
        <row r="74">
          <cell r="A74" t="str">
            <v>062301</v>
          </cell>
          <cell r="B74" t="str">
            <v>BROCTON</v>
          </cell>
          <cell r="C74">
            <v>18</v>
          </cell>
          <cell r="D74">
            <v>18</v>
          </cell>
          <cell r="E74" t="str">
            <v>Same</v>
          </cell>
          <cell r="F74" t="str">
            <v>Less Than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18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</row>
        <row r="75">
          <cell r="A75" t="str">
            <v>062401</v>
          </cell>
          <cell r="B75" t="str">
            <v>RIPLEY</v>
          </cell>
          <cell r="C75">
            <v>27</v>
          </cell>
          <cell r="D75">
            <v>27</v>
          </cell>
          <cell r="E75" t="str">
            <v>Same</v>
          </cell>
          <cell r="F75" t="str">
            <v>Less Than</v>
          </cell>
          <cell r="G75">
            <v>8</v>
          </cell>
          <cell r="H75">
            <v>19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</row>
        <row r="76">
          <cell r="A76" t="str">
            <v>062601</v>
          </cell>
          <cell r="B76" t="str">
            <v>SHERMAN</v>
          </cell>
          <cell r="C76">
            <v>16</v>
          </cell>
          <cell r="D76">
            <v>17</v>
          </cell>
          <cell r="E76" t="str">
            <v>Different</v>
          </cell>
          <cell r="F76" t="str">
            <v>Less Than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16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1</v>
          </cell>
          <cell r="X76">
            <v>0</v>
          </cell>
        </row>
        <row r="77">
          <cell r="A77" t="str">
            <v>062901</v>
          </cell>
          <cell r="B77" t="str">
            <v>WESTFIELD</v>
          </cell>
          <cell r="C77">
            <v>24</v>
          </cell>
          <cell r="D77">
            <v>24</v>
          </cell>
          <cell r="E77" t="str">
            <v>Same</v>
          </cell>
          <cell r="F77" t="str">
            <v>Less Than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24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</row>
        <row r="78">
          <cell r="A78" t="str">
            <v>070600</v>
          </cell>
          <cell r="B78" t="str">
            <v>ELMIRA</v>
          </cell>
          <cell r="C78">
            <v>211</v>
          </cell>
          <cell r="D78">
            <v>211</v>
          </cell>
          <cell r="E78" t="str">
            <v>Same</v>
          </cell>
          <cell r="F78" t="str">
            <v>Less Than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184</v>
          </cell>
          <cell r="L78">
            <v>1</v>
          </cell>
          <cell r="M78">
            <v>0</v>
          </cell>
          <cell r="N78">
            <v>8</v>
          </cell>
          <cell r="O78">
            <v>0</v>
          </cell>
          <cell r="P78">
            <v>0</v>
          </cell>
          <cell r="Q78">
            <v>18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</row>
        <row r="79">
          <cell r="A79" t="str">
            <v>070901</v>
          </cell>
          <cell r="B79" t="str">
            <v>HORSEHEADS</v>
          </cell>
          <cell r="C79">
            <v>145</v>
          </cell>
          <cell r="D79">
            <v>145</v>
          </cell>
          <cell r="E79" t="str">
            <v>Same</v>
          </cell>
          <cell r="F79" t="str">
            <v>Less Than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145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</row>
        <row r="80">
          <cell r="A80" t="str">
            <v>070902</v>
          </cell>
          <cell r="B80" t="str">
            <v>ELMIRA HEIGHTS</v>
          </cell>
          <cell r="C80">
            <v>32</v>
          </cell>
          <cell r="D80">
            <v>32</v>
          </cell>
          <cell r="E80" t="str">
            <v>Same</v>
          </cell>
          <cell r="F80" t="str">
            <v>Less Than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32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</row>
        <row r="81">
          <cell r="A81" t="str">
            <v>080101</v>
          </cell>
          <cell r="B81" t="str">
            <v>AFTON</v>
          </cell>
          <cell r="C81">
            <v>11</v>
          </cell>
          <cell r="D81">
            <v>11</v>
          </cell>
          <cell r="E81" t="str">
            <v>Same</v>
          </cell>
          <cell r="F81" t="str">
            <v>Less Than</v>
          </cell>
          <cell r="G81">
            <v>0</v>
          </cell>
          <cell r="H81">
            <v>11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</row>
        <row r="82">
          <cell r="A82" t="str">
            <v>080201</v>
          </cell>
          <cell r="B82" t="str">
            <v>BAINBRIDGE GUILFRD</v>
          </cell>
          <cell r="C82">
            <v>34</v>
          </cell>
          <cell r="D82">
            <v>34</v>
          </cell>
          <cell r="E82" t="str">
            <v>Same</v>
          </cell>
          <cell r="F82" t="str">
            <v>Less Than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34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</row>
        <row r="83">
          <cell r="A83" t="str">
            <v>080601</v>
          </cell>
          <cell r="B83" t="str">
            <v>GREENE</v>
          </cell>
          <cell r="C83">
            <v>26</v>
          </cell>
          <cell r="D83">
            <v>26</v>
          </cell>
          <cell r="E83" t="str">
            <v>Same</v>
          </cell>
          <cell r="F83" t="str">
            <v>Less Than</v>
          </cell>
          <cell r="G83">
            <v>0</v>
          </cell>
          <cell r="H83">
            <v>26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</row>
        <row r="84">
          <cell r="A84" t="str">
            <v>081003</v>
          </cell>
          <cell r="B84" t="str">
            <v>UNADILLA VALLEY</v>
          </cell>
          <cell r="C84">
            <v>33</v>
          </cell>
          <cell r="D84">
            <v>0</v>
          </cell>
          <cell r="E84" t="str">
            <v>Different</v>
          </cell>
          <cell r="F84" t="str">
            <v>Greater Than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</row>
        <row r="85">
          <cell r="A85" t="str">
            <v>081200</v>
          </cell>
          <cell r="B85" t="str">
            <v>NORWICH</v>
          </cell>
          <cell r="C85">
            <v>54</v>
          </cell>
          <cell r="D85">
            <v>54</v>
          </cell>
          <cell r="E85" t="str">
            <v>Same</v>
          </cell>
          <cell r="F85" t="str">
            <v>Less Than</v>
          </cell>
          <cell r="G85">
            <v>0</v>
          </cell>
          <cell r="H85">
            <v>48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6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</row>
        <row r="86">
          <cell r="A86" t="str">
            <v>081401</v>
          </cell>
          <cell r="B86" t="str">
            <v>GRGETWN-SO OTSELIC</v>
          </cell>
          <cell r="C86">
            <v>14</v>
          </cell>
          <cell r="D86">
            <v>14</v>
          </cell>
          <cell r="E86" t="str">
            <v>Same</v>
          </cell>
          <cell r="F86" t="str">
            <v>Less Than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14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</row>
        <row r="87">
          <cell r="A87" t="str">
            <v>081501</v>
          </cell>
          <cell r="B87" t="str">
            <v>OXFORD</v>
          </cell>
          <cell r="C87">
            <v>26</v>
          </cell>
          <cell r="D87">
            <v>27</v>
          </cell>
          <cell r="E87" t="str">
            <v>Different</v>
          </cell>
          <cell r="F87" t="str">
            <v>Less Than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26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1</v>
          </cell>
          <cell r="X87">
            <v>0</v>
          </cell>
        </row>
        <row r="88">
          <cell r="A88" t="str">
            <v>082001</v>
          </cell>
          <cell r="B88" t="str">
            <v>SHERBURNE EARLVL</v>
          </cell>
          <cell r="C88">
            <v>43</v>
          </cell>
          <cell r="D88">
            <v>43</v>
          </cell>
          <cell r="E88" t="str">
            <v>Same</v>
          </cell>
          <cell r="F88" t="str">
            <v>Less Than</v>
          </cell>
          <cell r="G88">
            <v>0</v>
          </cell>
          <cell r="H88">
            <v>43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</row>
        <row r="89">
          <cell r="A89" t="str">
            <v>090201</v>
          </cell>
          <cell r="B89" t="str">
            <v>AUSABLE VALLEY</v>
          </cell>
          <cell r="C89">
            <v>35</v>
          </cell>
          <cell r="D89">
            <v>35</v>
          </cell>
          <cell r="E89" t="str">
            <v>Same</v>
          </cell>
          <cell r="F89" t="str">
            <v>Less Than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26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1</v>
          </cell>
          <cell r="Q89">
            <v>8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</row>
        <row r="90">
          <cell r="A90" t="str">
            <v>090301</v>
          </cell>
          <cell r="B90" t="str">
            <v>BEEKMANTOWN</v>
          </cell>
          <cell r="C90">
            <v>107</v>
          </cell>
          <cell r="D90">
            <v>107</v>
          </cell>
          <cell r="E90" t="str">
            <v>Same</v>
          </cell>
          <cell r="F90" t="str">
            <v>Less Than</v>
          </cell>
          <cell r="G90">
            <v>0</v>
          </cell>
          <cell r="H90">
            <v>0</v>
          </cell>
          <cell r="I90">
            <v>0</v>
          </cell>
          <cell r="J90">
            <v>33</v>
          </cell>
          <cell r="K90">
            <v>74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</row>
        <row r="91">
          <cell r="A91" t="str">
            <v>090501</v>
          </cell>
          <cell r="B91" t="str">
            <v>NORTHEASTRN CLNTON</v>
          </cell>
          <cell r="C91">
            <v>42</v>
          </cell>
          <cell r="D91">
            <v>42</v>
          </cell>
          <cell r="E91" t="str">
            <v>Same</v>
          </cell>
          <cell r="F91" t="str">
            <v>Less Than</v>
          </cell>
          <cell r="G91">
            <v>0</v>
          </cell>
          <cell r="H91">
            <v>42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</row>
        <row r="92">
          <cell r="A92" t="str">
            <v>090601</v>
          </cell>
          <cell r="B92" t="str">
            <v>CHAZY</v>
          </cell>
          <cell r="C92">
            <v>0</v>
          </cell>
          <cell r="D92">
            <v>0</v>
          </cell>
          <cell r="E92" t="str">
            <v>Same</v>
          </cell>
          <cell r="F92" t="str">
            <v>Less Than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</row>
        <row r="93">
          <cell r="A93" t="str">
            <v>090901</v>
          </cell>
          <cell r="B93" t="str">
            <v>NORTHRN ADIRONDACK</v>
          </cell>
          <cell r="C93">
            <v>0</v>
          </cell>
          <cell r="D93">
            <v>0</v>
          </cell>
          <cell r="E93" t="str">
            <v>Same</v>
          </cell>
          <cell r="F93" t="str">
            <v>Less Than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</row>
        <row r="94">
          <cell r="A94" t="str">
            <v>091101</v>
          </cell>
          <cell r="B94" t="str">
            <v>PERU</v>
          </cell>
          <cell r="C94">
            <v>69</v>
          </cell>
          <cell r="D94">
            <v>69</v>
          </cell>
          <cell r="E94" t="str">
            <v>Same</v>
          </cell>
          <cell r="F94" t="str">
            <v>Less Than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69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</row>
        <row r="95">
          <cell r="A95" t="str">
            <v>091200</v>
          </cell>
          <cell r="B95" t="str">
            <v>PLATTSBURGH</v>
          </cell>
          <cell r="C95">
            <v>40</v>
          </cell>
          <cell r="D95">
            <v>40</v>
          </cell>
          <cell r="E95" t="str">
            <v>Same</v>
          </cell>
          <cell r="F95" t="str">
            <v>Less Than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33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7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</row>
        <row r="96">
          <cell r="A96" t="str">
            <v>091402</v>
          </cell>
          <cell r="B96" t="str">
            <v>SARANAC</v>
          </cell>
          <cell r="C96">
            <v>69</v>
          </cell>
          <cell r="D96">
            <v>69</v>
          </cell>
          <cell r="E96" t="str">
            <v>Same</v>
          </cell>
          <cell r="F96" t="str">
            <v>Less Than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60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9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</row>
        <row r="97">
          <cell r="A97" t="str">
            <v>100501</v>
          </cell>
          <cell r="B97" t="str">
            <v>TACONIC HILLS</v>
          </cell>
          <cell r="C97">
            <v>49</v>
          </cell>
          <cell r="D97">
            <v>49</v>
          </cell>
          <cell r="E97" t="str">
            <v>Same</v>
          </cell>
          <cell r="F97" t="str">
            <v>Less Than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47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2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</row>
        <row r="98">
          <cell r="A98" t="str">
            <v>100902</v>
          </cell>
          <cell r="B98" t="str">
            <v>GERMANTOWN</v>
          </cell>
          <cell r="C98">
            <v>32</v>
          </cell>
          <cell r="D98">
            <v>0</v>
          </cell>
          <cell r="E98" t="str">
            <v>Different</v>
          </cell>
          <cell r="F98" t="str">
            <v>Greater Than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</row>
        <row r="99">
          <cell r="A99" t="str">
            <v>101001</v>
          </cell>
          <cell r="B99" t="str">
            <v>CHATHAM</v>
          </cell>
          <cell r="C99">
            <v>9</v>
          </cell>
          <cell r="D99">
            <v>0</v>
          </cell>
          <cell r="E99" t="str">
            <v>Different</v>
          </cell>
          <cell r="F99" t="str">
            <v>Greater Than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</row>
        <row r="100">
          <cell r="A100" t="str">
            <v>101300</v>
          </cell>
          <cell r="B100" t="str">
            <v>HUDSON</v>
          </cell>
          <cell r="C100">
            <v>31</v>
          </cell>
          <cell r="D100">
            <v>21</v>
          </cell>
          <cell r="E100" t="str">
            <v>Different</v>
          </cell>
          <cell r="F100" t="str">
            <v>Greater Than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18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3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</row>
        <row r="101">
          <cell r="A101" t="str">
            <v>101401</v>
          </cell>
          <cell r="B101" t="str">
            <v>KINDERHOOK</v>
          </cell>
          <cell r="C101">
            <v>0</v>
          </cell>
          <cell r="D101">
            <v>0</v>
          </cell>
          <cell r="E101" t="str">
            <v>Same</v>
          </cell>
          <cell r="F101" t="str">
            <v>Less Than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</row>
        <row r="102">
          <cell r="A102" t="str">
            <v>101601</v>
          </cell>
          <cell r="B102" t="str">
            <v>NEW LEBANON</v>
          </cell>
          <cell r="C102">
            <v>15</v>
          </cell>
          <cell r="D102">
            <v>0</v>
          </cell>
          <cell r="E102" t="str">
            <v>Different</v>
          </cell>
          <cell r="F102" t="str">
            <v>Greater Than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</row>
        <row r="103">
          <cell r="A103" t="str">
            <v>110101</v>
          </cell>
          <cell r="B103" t="str">
            <v>CINCINNATUS</v>
          </cell>
          <cell r="C103">
            <v>27</v>
          </cell>
          <cell r="D103">
            <v>28</v>
          </cell>
          <cell r="E103" t="str">
            <v>Different</v>
          </cell>
          <cell r="F103" t="str">
            <v>Less Than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27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1</v>
          </cell>
          <cell r="X103">
            <v>0</v>
          </cell>
        </row>
        <row r="104">
          <cell r="A104" t="str">
            <v>110200</v>
          </cell>
          <cell r="B104" t="str">
            <v>CORTLAND</v>
          </cell>
          <cell r="C104">
            <v>113</v>
          </cell>
          <cell r="D104">
            <v>114</v>
          </cell>
          <cell r="E104" t="str">
            <v>Different</v>
          </cell>
          <cell r="F104" t="str">
            <v>Less Than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1</v>
          </cell>
          <cell r="N104">
            <v>112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1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</row>
        <row r="105">
          <cell r="A105" t="str">
            <v>110304</v>
          </cell>
          <cell r="B105" t="str">
            <v>MCGRAW</v>
          </cell>
          <cell r="C105">
            <v>19</v>
          </cell>
          <cell r="D105">
            <v>19</v>
          </cell>
          <cell r="E105" t="str">
            <v>Same</v>
          </cell>
          <cell r="F105" t="str">
            <v>Less Than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19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</row>
        <row r="106">
          <cell r="A106" t="str">
            <v>110701</v>
          </cell>
          <cell r="B106" t="str">
            <v>HOMER</v>
          </cell>
          <cell r="C106">
            <v>70</v>
          </cell>
          <cell r="D106">
            <v>18</v>
          </cell>
          <cell r="E106" t="str">
            <v>Different</v>
          </cell>
          <cell r="F106" t="str">
            <v>Greater Than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18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</row>
        <row r="107">
          <cell r="A107" t="str">
            <v>110901</v>
          </cell>
          <cell r="B107" t="str">
            <v>MARATHON</v>
          </cell>
          <cell r="C107">
            <v>15</v>
          </cell>
          <cell r="D107">
            <v>15</v>
          </cell>
          <cell r="E107" t="str">
            <v>Same</v>
          </cell>
          <cell r="F107" t="str">
            <v>Less Than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15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</row>
        <row r="108">
          <cell r="A108" t="str">
            <v>120102</v>
          </cell>
          <cell r="B108" t="str">
            <v>ANDES</v>
          </cell>
          <cell r="C108">
            <v>0</v>
          </cell>
          <cell r="D108">
            <v>0</v>
          </cell>
          <cell r="E108" t="str">
            <v>Same</v>
          </cell>
          <cell r="F108" t="str">
            <v>Less Than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</row>
        <row r="109">
          <cell r="A109" t="str">
            <v>120301</v>
          </cell>
          <cell r="B109" t="str">
            <v>DOWNSVILLE</v>
          </cell>
          <cell r="C109">
            <v>14</v>
          </cell>
          <cell r="D109">
            <v>0</v>
          </cell>
          <cell r="E109" t="str">
            <v>Different</v>
          </cell>
          <cell r="F109" t="str">
            <v>Greater Than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</row>
        <row r="110">
          <cell r="A110" t="str">
            <v>120401</v>
          </cell>
          <cell r="B110" t="str">
            <v>CHARLOTTE VALLEY</v>
          </cell>
          <cell r="C110">
            <v>13</v>
          </cell>
          <cell r="D110">
            <v>14</v>
          </cell>
          <cell r="E110" t="str">
            <v>Different</v>
          </cell>
          <cell r="F110" t="str">
            <v>Less Than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13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1</v>
          </cell>
          <cell r="X110">
            <v>0</v>
          </cell>
        </row>
        <row r="111">
          <cell r="A111" t="str">
            <v>120501</v>
          </cell>
          <cell r="B111" t="str">
            <v>DELAWARE ACADEMY-DELHI</v>
          </cell>
          <cell r="C111">
            <v>0</v>
          </cell>
          <cell r="D111">
            <v>0</v>
          </cell>
          <cell r="E111" t="str">
            <v>Same</v>
          </cell>
          <cell r="F111" t="str">
            <v>Less Than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</row>
        <row r="112">
          <cell r="A112" t="str">
            <v>120701</v>
          </cell>
          <cell r="B112" t="str">
            <v>FRANKLIN</v>
          </cell>
          <cell r="C112">
            <v>7</v>
          </cell>
          <cell r="D112">
            <v>0</v>
          </cell>
          <cell r="E112" t="str">
            <v>Different</v>
          </cell>
          <cell r="F112" t="str">
            <v>Greater Than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</row>
        <row r="113">
          <cell r="A113" t="str">
            <v>120906</v>
          </cell>
          <cell r="B113" t="str">
            <v>HANCOCK</v>
          </cell>
          <cell r="C113">
            <v>8</v>
          </cell>
          <cell r="D113">
            <v>0</v>
          </cell>
          <cell r="E113" t="str">
            <v>Different</v>
          </cell>
          <cell r="F113" t="str">
            <v>Greater Than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</row>
        <row r="114">
          <cell r="A114" t="str">
            <v>121401</v>
          </cell>
          <cell r="B114" t="str">
            <v>MARGARETVILLE</v>
          </cell>
          <cell r="C114">
            <v>7</v>
          </cell>
          <cell r="D114">
            <v>7</v>
          </cell>
          <cell r="E114" t="str">
            <v>Same</v>
          </cell>
          <cell r="F114" t="str">
            <v>Less Than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7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</row>
        <row r="115">
          <cell r="A115" t="str">
            <v>121502</v>
          </cell>
          <cell r="B115" t="str">
            <v>ROXBURY</v>
          </cell>
          <cell r="C115">
            <v>10</v>
          </cell>
          <cell r="D115">
            <v>11</v>
          </cell>
          <cell r="E115" t="str">
            <v>Different</v>
          </cell>
          <cell r="F115" t="str">
            <v>Less Than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10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1</v>
          </cell>
          <cell r="X115">
            <v>0</v>
          </cell>
        </row>
        <row r="116">
          <cell r="A116" t="str">
            <v>121601</v>
          </cell>
          <cell r="B116" t="str">
            <v>SIDNEY</v>
          </cell>
          <cell r="C116">
            <v>0</v>
          </cell>
          <cell r="D116">
            <v>0</v>
          </cell>
          <cell r="E116" t="str">
            <v>Same</v>
          </cell>
          <cell r="F116" t="str">
            <v>Less Than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</row>
        <row r="117">
          <cell r="A117" t="str">
            <v>121701</v>
          </cell>
          <cell r="B117" t="str">
            <v>STAMFORD</v>
          </cell>
          <cell r="C117">
            <v>6</v>
          </cell>
          <cell r="D117">
            <v>4</v>
          </cell>
          <cell r="E117" t="str">
            <v>Different</v>
          </cell>
          <cell r="F117" t="str">
            <v>Greater Than</v>
          </cell>
          <cell r="G117">
            <v>0</v>
          </cell>
          <cell r="H117">
            <v>1</v>
          </cell>
          <cell r="I117">
            <v>0</v>
          </cell>
          <cell r="J117">
            <v>0</v>
          </cell>
          <cell r="K117">
            <v>3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</row>
        <row r="118">
          <cell r="A118" t="str">
            <v>121702</v>
          </cell>
          <cell r="B118" t="str">
            <v>SOUTH KORTRIGHT</v>
          </cell>
          <cell r="C118">
            <v>8</v>
          </cell>
          <cell r="D118">
            <v>8</v>
          </cell>
          <cell r="E118" t="str">
            <v>Same</v>
          </cell>
          <cell r="F118" t="str">
            <v>Less Than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8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</row>
        <row r="119">
          <cell r="A119" t="str">
            <v>121901</v>
          </cell>
          <cell r="B119" t="str">
            <v>WALTON</v>
          </cell>
          <cell r="C119">
            <v>14</v>
          </cell>
          <cell r="D119">
            <v>14</v>
          </cell>
          <cell r="E119" t="str">
            <v>Same</v>
          </cell>
          <cell r="F119" t="str">
            <v>Less Than</v>
          </cell>
          <cell r="G119">
            <v>0</v>
          </cell>
          <cell r="H119">
            <v>14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</row>
        <row r="120">
          <cell r="A120" t="str">
            <v>130200</v>
          </cell>
          <cell r="B120" t="str">
            <v>BEACON</v>
          </cell>
          <cell r="C120">
            <v>105</v>
          </cell>
          <cell r="D120">
            <v>105</v>
          </cell>
          <cell r="E120" t="str">
            <v>Same</v>
          </cell>
          <cell r="F120" t="str">
            <v>Less Than</v>
          </cell>
          <cell r="G120">
            <v>0</v>
          </cell>
          <cell r="H120">
            <v>90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15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</row>
        <row r="121">
          <cell r="A121" t="str">
            <v>130502</v>
          </cell>
          <cell r="B121" t="str">
            <v>DOVER</v>
          </cell>
          <cell r="C121">
            <v>19</v>
          </cell>
          <cell r="D121">
            <v>19</v>
          </cell>
          <cell r="E121" t="str">
            <v>Same</v>
          </cell>
          <cell r="F121" t="str">
            <v>Less Than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18</v>
          </cell>
          <cell r="O121">
            <v>1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</row>
        <row r="122">
          <cell r="A122" t="str">
            <v>130801</v>
          </cell>
          <cell r="B122" t="str">
            <v>HYDE PARK</v>
          </cell>
          <cell r="C122">
            <v>112</v>
          </cell>
          <cell r="D122">
            <v>0</v>
          </cell>
          <cell r="E122" t="str">
            <v>Different</v>
          </cell>
          <cell r="F122" t="str">
            <v>Greater Than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</row>
        <row r="123">
          <cell r="A123" t="str">
            <v>131101</v>
          </cell>
          <cell r="B123" t="str">
            <v>NORTHEAST</v>
          </cell>
          <cell r="C123">
            <v>18</v>
          </cell>
          <cell r="D123">
            <v>18</v>
          </cell>
          <cell r="E123" t="str">
            <v>Same</v>
          </cell>
          <cell r="F123" t="str">
            <v>Less Than</v>
          </cell>
          <cell r="G123">
            <v>0</v>
          </cell>
          <cell r="H123">
            <v>13</v>
          </cell>
          <cell r="I123">
            <v>0</v>
          </cell>
          <cell r="J123">
            <v>0</v>
          </cell>
          <cell r="K123">
            <v>1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4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</row>
        <row r="124">
          <cell r="A124" t="str">
            <v>131201</v>
          </cell>
          <cell r="B124" t="str">
            <v>PAWLING</v>
          </cell>
          <cell r="C124">
            <v>0</v>
          </cell>
          <cell r="D124">
            <v>0</v>
          </cell>
          <cell r="E124" t="str">
            <v>Same</v>
          </cell>
          <cell r="F124" t="str">
            <v>Less Than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</row>
        <row r="125">
          <cell r="A125" t="str">
            <v>131301</v>
          </cell>
          <cell r="B125" t="str">
            <v>PINE PLAINS</v>
          </cell>
          <cell r="C125">
            <v>40</v>
          </cell>
          <cell r="D125">
            <v>0</v>
          </cell>
          <cell r="E125" t="str">
            <v>Different</v>
          </cell>
          <cell r="F125" t="str">
            <v>Greater Than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</row>
        <row r="126">
          <cell r="A126" t="str">
            <v>131500</v>
          </cell>
          <cell r="B126" t="str">
            <v>POUGHKEEPSIE</v>
          </cell>
          <cell r="C126">
            <v>86</v>
          </cell>
          <cell r="D126">
            <v>86</v>
          </cell>
          <cell r="E126" t="str">
            <v>Same</v>
          </cell>
          <cell r="F126" t="str">
            <v>Less Than</v>
          </cell>
          <cell r="G126">
            <v>0</v>
          </cell>
          <cell r="H126">
            <v>73</v>
          </cell>
          <cell r="I126">
            <v>1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12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</row>
        <row r="127">
          <cell r="A127" t="str">
            <v>131601</v>
          </cell>
          <cell r="B127" t="str">
            <v>ARLINGTON</v>
          </cell>
          <cell r="C127">
            <v>0</v>
          </cell>
          <cell r="D127">
            <v>0</v>
          </cell>
          <cell r="E127" t="str">
            <v>Same</v>
          </cell>
          <cell r="F127" t="str">
            <v>Less Than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</row>
        <row r="128">
          <cell r="A128" t="str">
            <v>131602</v>
          </cell>
          <cell r="B128" t="str">
            <v>SPACKENKILL</v>
          </cell>
          <cell r="C128">
            <v>0</v>
          </cell>
          <cell r="D128">
            <v>0</v>
          </cell>
          <cell r="E128" t="str">
            <v>Same</v>
          </cell>
          <cell r="F128" t="str">
            <v>Less Than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</row>
        <row r="129">
          <cell r="A129" t="str">
            <v>131701</v>
          </cell>
          <cell r="B129" t="str">
            <v>RED HOOK</v>
          </cell>
          <cell r="C129">
            <v>7</v>
          </cell>
          <cell r="D129">
            <v>0</v>
          </cell>
          <cell r="E129" t="str">
            <v>Different</v>
          </cell>
          <cell r="F129" t="str">
            <v>Greater Than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</row>
        <row r="130">
          <cell r="A130" t="str">
            <v>131801</v>
          </cell>
          <cell r="B130" t="str">
            <v>RHINEBECK</v>
          </cell>
          <cell r="C130">
            <v>0</v>
          </cell>
          <cell r="D130">
            <v>0</v>
          </cell>
          <cell r="E130" t="str">
            <v>Same</v>
          </cell>
          <cell r="F130" t="str">
            <v>Less Than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</row>
        <row r="131">
          <cell r="A131" t="str">
            <v>132101</v>
          </cell>
          <cell r="B131" t="str">
            <v>WAPPINGERS</v>
          </cell>
          <cell r="C131">
            <v>0</v>
          </cell>
          <cell r="D131">
            <v>0</v>
          </cell>
          <cell r="E131" t="str">
            <v>Same</v>
          </cell>
          <cell r="F131" t="str">
            <v>Less Than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</row>
        <row r="132">
          <cell r="A132" t="str">
            <v>132201</v>
          </cell>
          <cell r="B132" t="str">
            <v>MILLBROOK</v>
          </cell>
          <cell r="C132">
            <v>0</v>
          </cell>
          <cell r="D132">
            <v>0</v>
          </cell>
          <cell r="E132" t="str">
            <v>Same</v>
          </cell>
          <cell r="F132" t="str">
            <v>Less Than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</row>
        <row r="133">
          <cell r="A133" t="str">
            <v>140101</v>
          </cell>
          <cell r="B133" t="str">
            <v>ALDEN</v>
          </cell>
          <cell r="C133">
            <v>52</v>
          </cell>
          <cell r="D133">
            <v>52</v>
          </cell>
          <cell r="E133" t="str">
            <v>Same</v>
          </cell>
          <cell r="F133" t="str">
            <v>Less Than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52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</row>
        <row r="134">
          <cell r="A134" t="str">
            <v>140201</v>
          </cell>
          <cell r="B134" t="str">
            <v>AMHERST</v>
          </cell>
          <cell r="C134">
            <v>79</v>
          </cell>
          <cell r="D134">
            <v>79</v>
          </cell>
          <cell r="E134" t="str">
            <v>Same</v>
          </cell>
          <cell r="F134" t="str">
            <v>Less Than</v>
          </cell>
          <cell r="G134">
            <v>0</v>
          </cell>
          <cell r="H134">
            <v>35</v>
          </cell>
          <cell r="I134">
            <v>1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43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</row>
        <row r="135">
          <cell r="A135" t="str">
            <v>140203</v>
          </cell>
          <cell r="B135" t="str">
            <v>WILLIAMSVILLE</v>
          </cell>
          <cell r="C135">
            <v>201</v>
          </cell>
          <cell r="D135">
            <v>201</v>
          </cell>
          <cell r="E135" t="str">
            <v>Same</v>
          </cell>
          <cell r="F135" t="str">
            <v>Less Than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201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</row>
        <row r="136">
          <cell r="A136" t="str">
            <v>140207</v>
          </cell>
          <cell r="B136" t="str">
            <v>SWEET HOME</v>
          </cell>
          <cell r="C136">
            <v>65</v>
          </cell>
          <cell r="D136">
            <v>65</v>
          </cell>
          <cell r="E136" t="str">
            <v>Same</v>
          </cell>
          <cell r="F136" t="str">
            <v>Less Than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65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</row>
        <row r="137">
          <cell r="A137" t="str">
            <v>140301</v>
          </cell>
          <cell r="B137" t="str">
            <v>EAST AURORA</v>
          </cell>
          <cell r="C137">
            <v>0</v>
          </cell>
          <cell r="D137">
            <v>0</v>
          </cell>
          <cell r="E137" t="str">
            <v>Same</v>
          </cell>
          <cell r="F137" t="str">
            <v>Less Than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</row>
        <row r="138">
          <cell r="A138" t="str">
            <v>140600</v>
          </cell>
          <cell r="B138" t="str">
            <v>BUFFALO</v>
          </cell>
          <cell r="C138">
            <v>1340</v>
          </cell>
          <cell r="D138">
            <v>1197</v>
          </cell>
          <cell r="E138" t="str">
            <v>Different</v>
          </cell>
          <cell r="F138" t="str">
            <v>Greater Than</v>
          </cell>
          <cell r="G138">
            <v>0</v>
          </cell>
          <cell r="H138">
            <v>0</v>
          </cell>
          <cell r="I138">
            <v>0</v>
          </cell>
          <cell r="J138">
            <v>59</v>
          </cell>
          <cell r="K138">
            <v>824</v>
          </cell>
          <cell r="L138">
            <v>0</v>
          </cell>
          <cell r="M138">
            <v>14</v>
          </cell>
          <cell r="N138">
            <v>271</v>
          </cell>
          <cell r="O138">
            <v>0</v>
          </cell>
          <cell r="P138">
            <v>2</v>
          </cell>
          <cell r="Q138">
            <v>27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</row>
        <row r="139">
          <cell r="A139" t="str">
            <v>140701</v>
          </cell>
          <cell r="B139" t="str">
            <v>CHEEKTOWAGA</v>
          </cell>
          <cell r="C139">
            <v>119</v>
          </cell>
          <cell r="D139">
            <v>119</v>
          </cell>
          <cell r="E139" t="str">
            <v>Same</v>
          </cell>
          <cell r="F139" t="str">
            <v>Less Than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93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17</v>
          </cell>
          <cell r="Q139">
            <v>9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</row>
        <row r="140">
          <cell r="A140" t="str">
            <v>140702</v>
          </cell>
          <cell r="B140" t="str">
            <v>MARYVALE</v>
          </cell>
          <cell r="C140">
            <v>73</v>
          </cell>
          <cell r="D140">
            <v>73</v>
          </cell>
          <cell r="E140" t="str">
            <v>Same</v>
          </cell>
          <cell r="F140" t="str">
            <v>Less Than</v>
          </cell>
          <cell r="G140">
            <v>0</v>
          </cell>
          <cell r="H140">
            <v>69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4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</row>
        <row r="141">
          <cell r="A141" t="str">
            <v>140703</v>
          </cell>
          <cell r="B141" t="str">
            <v>CLEVELAND HILL</v>
          </cell>
          <cell r="C141">
            <v>32</v>
          </cell>
          <cell r="D141">
            <v>32</v>
          </cell>
          <cell r="E141" t="str">
            <v>Same</v>
          </cell>
          <cell r="F141" t="str">
            <v>Less Than</v>
          </cell>
          <cell r="G141">
            <v>0</v>
          </cell>
          <cell r="H141">
            <v>30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2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</row>
        <row r="142">
          <cell r="A142" t="str">
            <v>140707</v>
          </cell>
          <cell r="B142" t="str">
            <v>DEPEW</v>
          </cell>
          <cell r="C142">
            <v>54</v>
          </cell>
          <cell r="D142">
            <v>54</v>
          </cell>
          <cell r="E142" t="str">
            <v>Same</v>
          </cell>
          <cell r="F142" t="str">
            <v>Less Than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54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</row>
        <row r="143">
          <cell r="A143" t="str">
            <v>140709</v>
          </cell>
          <cell r="B143" t="str">
            <v>SLOAN</v>
          </cell>
          <cell r="C143">
            <v>33</v>
          </cell>
          <cell r="D143">
            <v>33</v>
          </cell>
          <cell r="E143" t="str">
            <v>Same</v>
          </cell>
          <cell r="F143" t="str">
            <v>Less Than</v>
          </cell>
          <cell r="G143">
            <v>0</v>
          </cell>
          <cell r="H143">
            <v>33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</row>
        <row r="144">
          <cell r="A144" t="str">
            <v>140801</v>
          </cell>
          <cell r="B144" t="str">
            <v>CLARENCE</v>
          </cell>
          <cell r="C144">
            <v>90</v>
          </cell>
          <cell r="D144">
            <v>90</v>
          </cell>
          <cell r="E144" t="str">
            <v>Same</v>
          </cell>
          <cell r="F144" t="str">
            <v>Less Than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90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</row>
        <row r="145">
          <cell r="A145" t="str">
            <v>141101</v>
          </cell>
          <cell r="B145" t="str">
            <v>SPRINGVILLE-GRIFF</v>
          </cell>
          <cell r="C145">
            <v>58</v>
          </cell>
          <cell r="D145">
            <v>57</v>
          </cell>
          <cell r="E145" t="str">
            <v>Different</v>
          </cell>
          <cell r="F145" t="str">
            <v>Greater Than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57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</row>
        <row r="146">
          <cell r="A146" t="str">
            <v>141201</v>
          </cell>
          <cell r="B146" t="str">
            <v>EDEN</v>
          </cell>
          <cell r="C146">
            <v>48</v>
          </cell>
          <cell r="D146">
            <v>48</v>
          </cell>
          <cell r="E146" t="str">
            <v>Same</v>
          </cell>
          <cell r="F146" t="str">
            <v>Less Than</v>
          </cell>
          <cell r="G146">
            <v>0</v>
          </cell>
          <cell r="H146">
            <v>48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</row>
        <row r="147">
          <cell r="A147" t="str">
            <v>141301</v>
          </cell>
          <cell r="B147" t="str">
            <v>IROQUOIS</v>
          </cell>
          <cell r="C147">
            <v>0</v>
          </cell>
          <cell r="D147">
            <v>0</v>
          </cell>
          <cell r="E147" t="str">
            <v>Same</v>
          </cell>
          <cell r="F147" t="str">
            <v>Less Than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</row>
        <row r="148">
          <cell r="A148" t="str">
            <v>141401</v>
          </cell>
          <cell r="B148" t="str">
            <v>EVANS-BRANT</v>
          </cell>
          <cell r="C148">
            <v>37</v>
          </cell>
          <cell r="D148">
            <v>37</v>
          </cell>
          <cell r="E148" t="str">
            <v>Same</v>
          </cell>
          <cell r="F148" t="str">
            <v>Less Than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37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</row>
        <row r="149">
          <cell r="A149" t="str">
            <v>141501</v>
          </cell>
          <cell r="B149" t="str">
            <v>GRAND ISLAND</v>
          </cell>
          <cell r="C149">
            <v>43</v>
          </cell>
          <cell r="D149">
            <v>43</v>
          </cell>
          <cell r="E149" t="str">
            <v>Same</v>
          </cell>
          <cell r="F149" t="str">
            <v>Less Than</v>
          </cell>
          <cell r="G149">
            <v>0</v>
          </cell>
          <cell r="H149">
            <v>36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7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</row>
        <row r="150">
          <cell r="A150" t="str">
            <v>141601</v>
          </cell>
          <cell r="B150" t="str">
            <v>HAMBURG</v>
          </cell>
          <cell r="C150">
            <v>113</v>
          </cell>
          <cell r="D150">
            <v>113</v>
          </cell>
          <cell r="E150" t="str">
            <v>Same</v>
          </cell>
          <cell r="F150" t="str">
            <v>Less Than</v>
          </cell>
          <cell r="G150">
            <v>0</v>
          </cell>
          <cell r="H150">
            <v>95</v>
          </cell>
          <cell r="I150">
            <v>0</v>
          </cell>
          <cell r="J150">
            <v>0</v>
          </cell>
          <cell r="K150">
            <v>18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</row>
        <row r="151">
          <cell r="A151" t="str">
            <v>141604</v>
          </cell>
          <cell r="B151" t="str">
            <v>FRONTIER</v>
          </cell>
          <cell r="C151">
            <v>115</v>
          </cell>
          <cell r="D151">
            <v>115</v>
          </cell>
          <cell r="E151" t="str">
            <v>Same</v>
          </cell>
          <cell r="F151" t="str">
            <v>Less Than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61</v>
          </cell>
          <cell r="L151">
            <v>0</v>
          </cell>
          <cell r="M151">
            <v>0</v>
          </cell>
          <cell r="N151">
            <v>36</v>
          </cell>
          <cell r="O151">
            <v>0</v>
          </cell>
          <cell r="P151">
            <v>0</v>
          </cell>
          <cell r="Q151">
            <v>18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</row>
        <row r="152">
          <cell r="A152" t="str">
            <v>141701</v>
          </cell>
          <cell r="B152" t="str">
            <v>HOLLAND</v>
          </cell>
          <cell r="C152">
            <v>32</v>
          </cell>
          <cell r="D152">
            <v>32</v>
          </cell>
          <cell r="E152" t="str">
            <v>Same</v>
          </cell>
          <cell r="F152" t="str">
            <v>Less Than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32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</row>
        <row r="153">
          <cell r="A153" t="str">
            <v>141800</v>
          </cell>
          <cell r="B153" t="str">
            <v>LACKAWANNA</v>
          </cell>
          <cell r="C153">
            <v>89</v>
          </cell>
          <cell r="D153">
            <v>89</v>
          </cell>
          <cell r="E153" t="str">
            <v>Same</v>
          </cell>
          <cell r="F153" t="str">
            <v>Less Than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53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26</v>
          </cell>
          <cell r="Q153">
            <v>10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</row>
        <row r="154">
          <cell r="A154" t="str">
            <v>141901</v>
          </cell>
          <cell r="B154" t="str">
            <v>LANCASTER</v>
          </cell>
          <cell r="C154">
            <v>122</v>
          </cell>
          <cell r="D154">
            <v>122</v>
          </cell>
          <cell r="E154" t="str">
            <v>Same</v>
          </cell>
          <cell r="F154" t="str">
            <v>Less Than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122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</row>
        <row r="155">
          <cell r="A155" t="str">
            <v>142101</v>
          </cell>
          <cell r="B155" t="str">
            <v>AKRON</v>
          </cell>
          <cell r="C155">
            <v>42</v>
          </cell>
          <cell r="D155">
            <v>42</v>
          </cell>
          <cell r="E155" t="str">
            <v>Same</v>
          </cell>
          <cell r="F155" t="str">
            <v>Less Than</v>
          </cell>
          <cell r="G155">
            <v>0</v>
          </cell>
          <cell r="H155">
            <v>22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20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</row>
        <row r="156">
          <cell r="A156" t="str">
            <v>142201</v>
          </cell>
          <cell r="B156" t="str">
            <v>NORTH COLLINS</v>
          </cell>
          <cell r="C156">
            <v>16</v>
          </cell>
          <cell r="D156">
            <v>16</v>
          </cell>
          <cell r="E156" t="str">
            <v>Same</v>
          </cell>
          <cell r="F156" t="str">
            <v>Less Than</v>
          </cell>
          <cell r="G156">
            <v>0</v>
          </cell>
          <cell r="H156">
            <v>16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</row>
        <row r="157">
          <cell r="A157" t="str">
            <v>142301</v>
          </cell>
          <cell r="B157" t="str">
            <v>ORCHARD PARK</v>
          </cell>
          <cell r="C157">
            <v>100</v>
          </cell>
          <cell r="D157">
            <v>100</v>
          </cell>
          <cell r="E157" t="str">
            <v>Same</v>
          </cell>
          <cell r="F157" t="str">
            <v>Less Than</v>
          </cell>
          <cell r="G157">
            <v>0</v>
          </cell>
          <cell r="H157">
            <v>36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64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</row>
        <row r="158">
          <cell r="A158" t="str">
            <v>142500</v>
          </cell>
          <cell r="B158" t="str">
            <v>TONAWANDA</v>
          </cell>
          <cell r="C158">
            <v>47</v>
          </cell>
          <cell r="D158">
            <v>47</v>
          </cell>
          <cell r="E158" t="str">
            <v>Same</v>
          </cell>
          <cell r="F158" t="str">
            <v>Less Than</v>
          </cell>
          <cell r="G158">
            <v>0</v>
          </cell>
          <cell r="H158">
            <v>14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33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</row>
        <row r="159">
          <cell r="A159" t="str">
            <v>142601</v>
          </cell>
          <cell r="B159" t="str">
            <v>KENMORE</v>
          </cell>
          <cell r="C159">
            <v>176</v>
          </cell>
          <cell r="D159">
            <v>176</v>
          </cell>
          <cell r="E159" t="str">
            <v>Same</v>
          </cell>
          <cell r="F159" t="str">
            <v>Less Than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176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</row>
        <row r="160">
          <cell r="A160" t="str">
            <v>142801</v>
          </cell>
          <cell r="B160" t="str">
            <v>WEST SENECA</v>
          </cell>
          <cell r="C160">
            <v>204</v>
          </cell>
          <cell r="D160">
            <v>203</v>
          </cell>
          <cell r="E160" t="str">
            <v>Different</v>
          </cell>
          <cell r="F160" t="str">
            <v>Greater Than</v>
          </cell>
          <cell r="G160">
            <v>0</v>
          </cell>
          <cell r="H160">
            <v>103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100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</row>
        <row r="161">
          <cell r="A161" t="str">
            <v>150203</v>
          </cell>
          <cell r="B161" t="str">
            <v>CROWN POINT</v>
          </cell>
          <cell r="C161">
            <v>20</v>
          </cell>
          <cell r="D161">
            <v>20</v>
          </cell>
          <cell r="E161" t="str">
            <v>Same</v>
          </cell>
          <cell r="F161" t="str">
            <v>Less Than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18</v>
          </cell>
          <cell r="L161">
            <v>2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</row>
        <row r="162">
          <cell r="A162" t="str">
            <v>150601</v>
          </cell>
          <cell r="B162" t="str">
            <v>KEENE</v>
          </cell>
          <cell r="C162">
            <v>3</v>
          </cell>
          <cell r="D162">
            <v>4</v>
          </cell>
          <cell r="E162" t="str">
            <v>Different</v>
          </cell>
          <cell r="F162" t="str">
            <v>Less Than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3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1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</row>
        <row r="163">
          <cell r="A163" t="str">
            <v>150801</v>
          </cell>
          <cell r="B163" t="str">
            <v>MINERVA</v>
          </cell>
          <cell r="C163">
            <v>6</v>
          </cell>
          <cell r="D163">
            <v>6</v>
          </cell>
          <cell r="E163" t="str">
            <v>Same</v>
          </cell>
          <cell r="F163" t="str">
            <v>Less Than</v>
          </cell>
          <cell r="G163">
            <v>0</v>
          </cell>
          <cell r="H163">
            <v>6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</row>
        <row r="164">
          <cell r="A164" t="str">
            <v>150901</v>
          </cell>
          <cell r="B164" t="str">
            <v>MORIAH</v>
          </cell>
          <cell r="C164">
            <v>38</v>
          </cell>
          <cell r="D164">
            <v>39</v>
          </cell>
          <cell r="E164" t="str">
            <v>Different</v>
          </cell>
          <cell r="F164" t="str">
            <v>Less Than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38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1</v>
          </cell>
          <cell r="X164">
            <v>0</v>
          </cell>
        </row>
        <row r="165">
          <cell r="A165" t="str">
            <v>151001</v>
          </cell>
          <cell r="B165" t="str">
            <v>NEWCOMB</v>
          </cell>
          <cell r="C165">
            <v>2</v>
          </cell>
          <cell r="D165">
            <v>2</v>
          </cell>
          <cell r="E165" t="str">
            <v>Same</v>
          </cell>
          <cell r="F165" t="str">
            <v>Less Than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2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</row>
        <row r="166">
          <cell r="A166" t="str">
            <v>151102</v>
          </cell>
          <cell r="B166" t="str">
            <v>LAKE PLACID</v>
          </cell>
          <cell r="C166">
            <v>36</v>
          </cell>
          <cell r="D166">
            <v>0</v>
          </cell>
          <cell r="E166" t="str">
            <v>Different</v>
          </cell>
          <cell r="F166" t="str">
            <v>Greater Than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</row>
        <row r="167">
          <cell r="A167" t="str">
            <v>151401</v>
          </cell>
          <cell r="B167" t="str">
            <v>SCHROON LAKE</v>
          </cell>
          <cell r="C167">
            <v>7</v>
          </cell>
          <cell r="D167">
            <v>0</v>
          </cell>
          <cell r="E167" t="str">
            <v>Different</v>
          </cell>
          <cell r="F167" t="str">
            <v>Greater Than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</row>
        <row r="168">
          <cell r="A168" t="str">
            <v>151501</v>
          </cell>
          <cell r="B168" t="str">
            <v>TICONDEROGA</v>
          </cell>
          <cell r="C168">
            <v>15</v>
          </cell>
          <cell r="D168">
            <v>15</v>
          </cell>
          <cell r="E168" t="str">
            <v>Same</v>
          </cell>
          <cell r="F168" t="str">
            <v>Less Than</v>
          </cell>
          <cell r="G168">
            <v>0</v>
          </cell>
          <cell r="H168">
            <v>15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</row>
        <row r="169">
          <cell r="A169" t="str">
            <v>151701</v>
          </cell>
          <cell r="B169" t="str">
            <v>WILLSBORO</v>
          </cell>
          <cell r="C169">
            <v>12</v>
          </cell>
          <cell r="D169">
            <v>12</v>
          </cell>
          <cell r="E169" t="str">
            <v>Same</v>
          </cell>
          <cell r="F169" t="str">
            <v>Less Than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12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</row>
        <row r="170">
          <cell r="A170" t="str">
            <v>151801</v>
          </cell>
          <cell r="B170" t="str">
            <v>BOQUET VALLEY CSD</v>
          </cell>
          <cell r="C170">
            <v>26</v>
          </cell>
          <cell r="D170">
            <v>26</v>
          </cell>
          <cell r="E170" t="str">
            <v>Same</v>
          </cell>
          <cell r="F170" t="str">
            <v>Less Than</v>
          </cell>
          <cell r="G170">
            <v>0</v>
          </cell>
          <cell r="H170">
            <v>0</v>
          </cell>
          <cell r="I170">
            <v>0</v>
          </cell>
          <cell r="J170">
            <v>11</v>
          </cell>
          <cell r="K170">
            <v>14</v>
          </cell>
          <cell r="L170">
            <v>1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</row>
        <row r="171">
          <cell r="A171" t="str">
            <v>160101</v>
          </cell>
          <cell r="B171" t="str">
            <v>TUPPER LAKE</v>
          </cell>
          <cell r="C171">
            <v>27</v>
          </cell>
          <cell r="D171">
            <v>27</v>
          </cell>
          <cell r="E171" t="str">
            <v>Same</v>
          </cell>
          <cell r="F171" t="str">
            <v>Less Than</v>
          </cell>
          <cell r="G171">
            <v>0</v>
          </cell>
          <cell r="H171">
            <v>27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</row>
        <row r="172">
          <cell r="A172" t="str">
            <v>160801</v>
          </cell>
          <cell r="B172" t="str">
            <v>CHATEAUGAY</v>
          </cell>
          <cell r="C172">
            <v>45</v>
          </cell>
          <cell r="D172">
            <v>45</v>
          </cell>
          <cell r="E172" t="str">
            <v>Same</v>
          </cell>
          <cell r="F172" t="str">
            <v>Less Than</v>
          </cell>
          <cell r="G172">
            <v>0</v>
          </cell>
          <cell r="H172">
            <v>0</v>
          </cell>
          <cell r="I172">
            <v>0</v>
          </cell>
          <cell r="J172">
            <v>20</v>
          </cell>
          <cell r="K172">
            <v>25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</row>
        <row r="173">
          <cell r="A173" t="str">
            <v>161201</v>
          </cell>
          <cell r="B173" t="str">
            <v>SALMON RIVER</v>
          </cell>
          <cell r="C173">
            <v>49</v>
          </cell>
          <cell r="D173">
            <v>18</v>
          </cell>
          <cell r="E173" t="str">
            <v>Different</v>
          </cell>
          <cell r="F173" t="str">
            <v>Greater Than</v>
          </cell>
          <cell r="G173">
            <v>0</v>
          </cell>
          <cell r="H173">
            <v>18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</row>
        <row r="174">
          <cell r="A174" t="str">
            <v>161401</v>
          </cell>
          <cell r="B174" t="str">
            <v>SARANAC LAKE</v>
          </cell>
          <cell r="C174">
            <v>12</v>
          </cell>
          <cell r="D174">
            <v>12</v>
          </cell>
          <cell r="E174" t="str">
            <v>Same</v>
          </cell>
          <cell r="F174" t="str">
            <v>Less Than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12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</row>
        <row r="175">
          <cell r="A175" t="str">
            <v>161501</v>
          </cell>
          <cell r="B175" t="str">
            <v>MALONE</v>
          </cell>
          <cell r="C175">
            <v>88</v>
          </cell>
          <cell r="D175">
            <v>87</v>
          </cell>
          <cell r="E175" t="str">
            <v>Different</v>
          </cell>
          <cell r="F175" t="str">
            <v>Greater Than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81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6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</row>
        <row r="176">
          <cell r="A176" t="str">
            <v>161601</v>
          </cell>
          <cell r="B176" t="str">
            <v>BRUSHTON MOIRA</v>
          </cell>
          <cell r="C176">
            <v>30</v>
          </cell>
          <cell r="D176">
            <v>20</v>
          </cell>
          <cell r="E176" t="str">
            <v>Different</v>
          </cell>
          <cell r="F176" t="str">
            <v>Greater Than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20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</row>
        <row r="177">
          <cell r="A177" t="str">
            <v>161801</v>
          </cell>
          <cell r="B177" t="str">
            <v>ST REGIS FALLS</v>
          </cell>
          <cell r="C177">
            <v>22</v>
          </cell>
          <cell r="D177">
            <v>22</v>
          </cell>
          <cell r="E177" t="str">
            <v>Same</v>
          </cell>
          <cell r="F177" t="str">
            <v>Less Than</v>
          </cell>
          <cell r="G177">
            <v>0</v>
          </cell>
          <cell r="H177">
            <v>0</v>
          </cell>
          <cell r="I177">
            <v>0</v>
          </cell>
          <cell r="J177">
            <v>6</v>
          </cell>
          <cell r="K177">
            <v>16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</row>
        <row r="178">
          <cell r="A178" t="str">
            <v>170301</v>
          </cell>
          <cell r="B178" t="str">
            <v>WHEELERVILLE</v>
          </cell>
          <cell r="C178">
            <v>5</v>
          </cell>
          <cell r="D178">
            <v>0</v>
          </cell>
          <cell r="E178" t="str">
            <v>Different</v>
          </cell>
          <cell r="F178" t="str">
            <v>Greater Than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</row>
        <row r="179">
          <cell r="A179" t="str">
            <v>170500</v>
          </cell>
          <cell r="B179" t="str">
            <v>GLOVERSVILLE</v>
          </cell>
          <cell r="C179">
            <v>69</v>
          </cell>
          <cell r="D179">
            <v>48</v>
          </cell>
          <cell r="E179" t="str">
            <v>Different</v>
          </cell>
          <cell r="F179" t="str">
            <v>Greater Than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10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38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</row>
        <row r="180">
          <cell r="A180" t="str">
            <v>170600</v>
          </cell>
          <cell r="B180" t="str">
            <v>JOHNSTOWN</v>
          </cell>
          <cell r="C180">
            <v>32</v>
          </cell>
          <cell r="D180">
            <v>32</v>
          </cell>
          <cell r="E180" t="str">
            <v>Same</v>
          </cell>
          <cell r="F180" t="str">
            <v>Less Than</v>
          </cell>
          <cell r="G180">
            <v>0</v>
          </cell>
          <cell r="H180">
            <v>32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</row>
        <row r="181">
          <cell r="A181" t="str">
            <v>170801</v>
          </cell>
          <cell r="B181" t="str">
            <v>MAYFIELD</v>
          </cell>
          <cell r="C181">
            <v>24</v>
          </cell>
          <cell r="D181">
            <v>24</v>
          </cell>
          <cell r="E181" t="str">
            <v>Same</v>
          </cell>
          <cell r="F181" t="str">
            <v>Less Than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24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</row>
        <row r="182">
          <cell r="A182" t="str">
            <v>170901</v>
          </cell>
          <cell r="B182" t="str">
            <v>NORTHVILLE</v>
          </cell>
          <cell r="C182">
            <v>0</v>
          </cell>
          <cell r="D182">
            <v>0</v>
          </cell>
          <cell r="E182" t="str">
            <v>Same</v>
          </cell>
          <cell r="F182" t="str">
            <v>Less Than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</row>
        <row r="183">
          <cell r="A183" t="str">
            <v>171102</v>
          </cell>
          <cell r="B183" t="str">
            <v>BROADALBIN-PERTH</v>
          </cell>
          <cell r="C183">
            <v>90</v>
          </cell>
          <cell r="D183">
            <v>55</v>
          </cell>
          <cell r="E183" t="str">
            <v>Different</v>
          </cell>
          <cell r="F183" t="str">
            <v>Greater Than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54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1</v>
          </cell>
          <cell r="X183">
            <v>0</v>
          </cell>
        </row>
        <row r="184">
          <cell r="A184" t="str">
            <v>180202</v>
          </cell>
          <cell r="B184" t="str">
            <v>ALEXANDER</v>
          </cell>
          <cell r="C184">
            <v>22</v>
          </cell>
          <cell r="D184">
            <v>22</v>
          </cell>
          <cell r="E184" t="str">
            <v>Same</v>
          </cell>
          <cell r="F184" t="str">
            <v>Less Than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22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</row>
        <row r="185">
          <cell r="A185" t="str">
            <v>180300</v>
          </cell>
          <cell r="B185" t="str">
            <v>BATAVIA</v>
          </cell>
          <cell r="C185">
            <v>95</v>
          </cell>
          <cell r="D185">
            <v>95</v>
          </cell>
          <cell r="E185" t="str">
            <v>Same</v>
          </cell>
          <cell r="F185" t="str">
            <v>Less Than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69</v>
          </cell>
          <cell r="L185">
            <v>0</v>
          </cell>
          <cell r="M185">
            <v>0</v>
          </cell>
          <cell r="N185">
            <v>26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</row>
        <row r="186">
          <cell r="A186" t="str">
            <v>180701</v>
          </cell>
          <cell r="B186" t="str">
            <v>BYRON BERGEN</v>
          </cell>
          <cell r="C186">
            <v>34</v>
          </cell>
          <cell r="D186">
            <v>34</v>
          </cell>
          <cell r="E186" t="str">
            <v>Same</v>
          </cell>
          <cell r="F186" t="str">
            <v>Less Than</v>
          </cell>
          <cell r="G186">
            <v>0</v>
          </cell>
          <cell r="H186">
            <v>34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</row>
        <row r="187">
          <cell r="A187" t="str">
            <v>180901</v>
          </cell>
          <cell r="B187" t="str">
            <v>ELBA</v>
          </cell>
          <cell r="C187">
            <v>17</v>
          </cell>
          <cell r="D187">
            <v>17</v>
          </cell>
          <cell r="E187" t="str">
            <v>Same</v>
          </cell>
          <cell r="F187" t="str">
            <v>Less Than</v>
          </cell>
          <cell r="G187">
            <v>0</v>
          </cell>
          <cell r="H187">
            <v>17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</row>
        <row r="188">
          <cell r="A188" t="str">
            <v>181001</v>
          </cell>
          <cell r="B188" t="str">
            <v>LE ROY</v>
          </cell>
          <cell r="C188">
            <v>23</v>
          </cell>
          <cell r="D188">
            <v>23</v>
          </cell>
          <cell r="E188" t="str">
            <v>Same</v>
          </cell>
          <cell r="F188" t="str">
            <v>Less Than</v>
          </cell>
          <cell r="G188">
            <v>0</v>
          </cell>
          <cell r="H188">
            <v>23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</row>
        <row r="189">
          <cell r="A189" t="str">
            <v>181101</v>
          </cell>
          <cell r="B189" t="str">
            <v>OAKFIELD ALABAMA</v>
          </cell>
          <cell r="C189">
            <v>36</v>
          </cell>
          <cell r="D189">
            <v>37</v>
          </cell>
          <cell r="E189" t="str">
            <v>Different</v>
          </cell>
          <cell r="F189" t="str">
            <v>Less Than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36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1</v>
          </cell>
          <cell r="X189">
            <v>0</v>
          </cell>
        </row>
        <row r="190">
          <cell r="A190" t="str">
            <v>181201</v>
          </cell>
          <cell r="B190" t="str">
            <v>PAVILION</v>
          </cell>
          <cell r="C190">
            <v>36</v>
          </cell>
          <cell r="D190">
            <v>37</v>
          </cell>
          <cell r="E190" t="str">
            <v>Different</v>
          </cell>
          <cell r="F190" t="str">
            <v>Less Than</v>
          </cell>
          <cell r="G190">
            <v>0</v>
          </cell>
          <cell r="H190">
            <v>36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1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</row>
        <row r="191">
          <cell r="A191" t="str">
            <v>181302</v>
          </cell>
          <cell r="B191" t="str">
            <v>PEMBROKE</v>
          </cell>
          <cell r="C191">
            <v>31</v>
          </cell>
          <cell r="D191">
            <v>31</v>
          </cell>
          <cell r="E191" t="str">
            <v>Same</v>
          </cell>
          <cell r="F191" t="str">
            <v>Less Than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9</v>
          </cell>
          <cell r="O191">
            <v>0</v>
          </cell>
          <cell r="P191">
            <v>0</v>
          </cell>
          <cell r="Q191">
            <v>22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</row>
        <row r="192">
          <cell r="A192" t="str">
            <v>190301</v>
          </cell>
          <cell r="B192" t="str">
            <v>CAIRO-DURHAM</v>
          </cell>
          <cell r="C192">
            <v>19</v>
          </cell>
          <cell r="D192">
            <v>19</v>
          </cell>
          <cell r="E192" t="str">
            <v>Same</v>
          </cell>
          <cell r="F192" t="str">
            <v>Less Than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19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</row>
        <row r="193">
          <cell r="A193" t="str">
            <v>190401</v>
          </cell>
          <cell r="B193" t="str">
            <v>CATSKILL</v>
          </cell>
          <cell r="C193">
            <v>25</v>
          </cell>
          <cell r="D193">
            <v>25</v>
          </cell>
          <cell r="E193" t="str">
            <v>Same</v>
          </cell>
          <cell r="F193" t="str">
            <v>Less Than</v>
          </cell>
          <cell r="G193">
            <v>0</v>
          </cell>
          <cell r="H193">
            <v>23</v>
          </cell>
          <cell r="I193">
            <v>2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</row>
        <row r="194">
          <cell r="A194" t="str">
            <v>190501</v>
          </cell>
          <cell r="B194" t="str">
            <v>COXSACKIE ATHENS</v>
          </cell>
          <cell r="C194">
            <v>0</v>
          </cell>
          <cell r="D194">
            <v>0</v>
          </cell>
          <cell r="E194" t="str">
            <v>Same</v>
          </cell>
          <cell r="F194" t="str">
            <v>Less Than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</row>
        <row r="195">
          <cell r="A195" t="str">
            <v>190701</v>
          </cell>
          <cell r="B195" t="str">
            <v>GREENVILLE</v>
          </cell>
          <cell r="C195">
            <v>26</v>
          </cell>
          <cell r="D195">
            <v>0</v>
          </cell>
          <cell r="E195" t="str">
            <v>Different</v>
          </cell>
          <cell r="F195" t="str">
            <v>Greater Than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</row>
        <row r="196">
          <cell r="A196" t="str">
            <v>190901</v>
          </cell>
          <cell r="B196" t="str">
            <v>HUNTER TANNERSVL</v>
          </cell>
          <cell r="C196">
            <v>17</v>
          </cell>
          <cell r="D196">
            <v>17</v>
          </cell>
          <cell r="E196" t="str">
            <v>Same</v>
          </cell>
          <cell r="F196" t="str">
            <v>Less Than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16</v>
          </cell>
          <cell r="L196">
            <v>1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</row>
        <row r="197">
          <cell r="A197" t="str">
            <v>191401</v>
          </cell>
          <cell r="B197" t="str">
            <v>WINDHAM ASHLAND</v>
          </cell>
          <cell r="C197">
            <v>0</v>
          </cell>
          <cell r="D197">
            <v>0</v>
          </cell>
          <cell r="E197" t="str">
            <v>Same</v>
          </cell>
          <cell r="F197" t="str">
            <v>Less Than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</row>
        <row r="198">
          <cell r="A198" t="str">
            <v>200401</v>
          </cell>
          <cell r="B198" t="str">
            <v>INDIAN LAKE</v>
          </cell>
          <cell r="C198">
            <v>8</v>
          </cell>
          <cell r="D198">
            <v>0</v>
          </cell>
          <cell r="E198" t="str">
            <v>Different</v>
          </cell>
          <cell r="F198" t="str">
            <v>Greater Than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</row>
        <row r="199">
          <cell r="A199" t="str">
            <v>200601</v>
          </cell>
          <cell r="B199" t="str">
            <v>LAKE PLEASANT</v>
          </cell>
          <cell r="C199">
            <v>3</v>
          </cell>
          <cell r="D199">
            <v>0</v>
          </cell>
          <cell r="E199" t="str">
            <v>Different</v>
          </cell>
          <cell r="F199" t="str">
            <v>Greater Than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</row>
        <row r="200">
          <cell r="A200" t="str">
            <v>200701</v>
          </cell>
          <cell r="B200" t="str">
            <v>LONG LAKE</v>
          </cell>
          <cell r="C200">
            <v>3</v>
          </cell>
          <cell r="D200">
            <v>0</v>
          </cell>
          <cell r="E200" t="str">
            <v>Different</v>
          </cell>
          <cell r="F200" t="str">
            <v>Greater Than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</row>
        <row r="201">
          <cell r="A201" t="str">
            <v>200901</v>
          </cell>
          <cell r="B201" t="str">
            <v>WELLS</v>
          </cell>
          <cell r="C201">
            <v>3</v>
          </cell>
          <cell r="D201">
            <v>0</v>
          </cell>
          <cell r="E201" t="str">
            <v>Different</v>
          </cell>
          <cell r="F201" t="str">
            <v>Greater Than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</row>
        <row r="202">
          <cell r="A202" t="str">
            <v>210302</v>
          </cell>
          <cell r="B202" t="str">
            <v>WEST CANADA VALLEY</v>
          </cell>
          <cell r="C202">
            <v>17</v>
          </cell>
          <cell r="D202">
            <v>18</v>
          </cell>
          <cell r="E202" t="str">
            <v>Different</v>
          </cell>
          <cell r="F202" t="str">
            <v>Less Than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17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1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</row>
        <row r="203">
          <cell r="A203" t="str">
            <v>210402</v>
          </cell>
          <cell r="B203" t="str">
            <v>FRANKFORT-SCHUYLER</v>
          </cell>
          <cell r="C203">
            <v>17</v>
          </cell>
          <cell r="D203">
            <v>17</v>
          </cell>
          <cell r="E203" t="str">
            <v>Same</v>
          </cell>
          <cell r="F203" t="str">
            <v>Less Than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15</v>
          </cell>
          <cell r="O203">
            <v>0</v>
          </cell>
          <cell r="P203">
            <v>0</v>
          </cell>
          <cell r="Q203">
            <v>2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</row>
        <row r="204">
          <cell r="A204" t="str">
            <v>210601</v>
          </cell>
          <cell r="B204" t="str">
            <v>HERKIMER</v>
          </cell>
          <cell r="C204">
            <v>27</v>
          </cell>
          <cell r="D204">
            <v>18</v>
          </cell>
          <cell r="E204" t="str">
            <v>Different</v>
          </cell>
          <cell r="F204" t="str">
            <v>Greater Than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18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</row>
        <row r="205">
          <cell r="A205" t="str">
            <v>210800</v>
          </cell>
          <cell r="B205" t="str">
            <v>LITTLE FALLS</v>
          </cell>
          <cell r="C205">
            <v>34</v>
          </cell>
          <cell r="D205">
            <v>35</v>
          </cell>
          <cell r="E205" t="str">
            <v>Different</v>
          </cell>
          <cell r="F205" t="str">
            <v>Less Than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34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1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</row>
        <row r="206">
          <cell r="A206" t="str">
            <v>211003</v>
          </cell>
          <cell r="B206" t="str">
            <v>DOLGEVILLE</v>
          </cell>
          <cell r="C206">
            <v>0</v>
          </cell>
          <cell r="D206">
            <v>0</v>
          </cell>
          <cell r="E206" t="str">
            <v>Same</v>
          </cell>
          <cell r="F206" t="str">
            <v>Less Than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</row>
        <row r="207">
          <cell r="A207" t="str">
            <v>211103</v>
          </cell>
          <cell r="B207" t="str">
            <v>POLAND</v>
          </cell>
          <cell r="C207">
            <v>13</v>
          </cell>
          <cell r="D207">
            <v>13</v>
          </cell>
          <cell r="E207" t="str">
            <v>Same</v>
          </cell>
          <cell r="F207" t="str">
            <v>Less Than</v>
          </cell>
          <cell r="G207">
            <v>0</v>
          </cell>
          <cell r="H207">
            <v>13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</row>
        <row r="208">
          <cell r="A208" t="str">
            <v>211701</v>
          </cell>
          <cell r="B208" t="str">
            <v xml:space="preserve">VAN HORNSVILLE </v>
          </cell>
          <cell r="C208">
            <v>0</v>
          </cell>
          <cell r="D208">
            <v>0</v>
          </cell>
          <cell r="E208" t="str">
            <v>Same</v>
          </cell>
          <cell r="F208" t="str">
            <v>Less Than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</row>
        <row r="209">
          <cell r="A209" t="str">
            <v>211901</v>
          </cell>
          <cell r="B209" t="str">
            <v>TOWN OF WEBB</v>
          </cell>
          <cell r="C209">
            <v>12</v>
          </cell>
          <cell r="D209">
            <v>0</v>
          </cell>
          <cell r="E209" t="str">
            <v>Different</v>
          </cell>
          <cell r="F209" t="str">
            <v>Greater Than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</row>
        <row r="210">
          <cell r="A210" t="str">
            <v>212001</v>
          </cell>
          <cell r="B210" t="str">
            <v>MOUNT MARKHAM</v>
          </cell>
          <cell r="C210">
            <v>38</v>
          </cell>
          <cell r="D210">
            <v>39</v>
          </cell>
          <cell r="E210" t="str">
            <v>Different</v>
          </cell>
          <cell r="F210" t="str">
            <v>Less Than</v>
          </cell>
          <cell r="G210">
            <v>0</v>
          </cell>
          <cell r="H210">
            <v>38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1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</row>
        <row r="211">
          <cell r="A211" t="str">
            <v>212101</v>
          </cell>
          <cell r="B211" t="str">
            <v>C-V AT ILION-MOHAWK CSD</v>
          </cell>
          <cell r="C211">
            <v>57</v>
          </cell>
          <cell r="D211">
            <v>57</v>
          </cell>
          <cell r="E211" t="str">
            <v>Same</v>
          </cell>
          <cell r="F211" t="str">
            <v>Less Than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57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</row>
        <row r="212">
          <cell r="A212" t="str">
            <v>220101</v>
          </cell>
          <cell r="B212" t="str">
            <v>SOUTH JEFFERSON</v>
          </cell>
          <cell r="C212">
            <v>64</v>
          </cell>
          <cell r="D212">
            <v>64</v>
          </cell>
          <cell r="E212" t="str">
            <v>Same</v>
          </cell>
          <cell r="F212" t="str">
            <v>Less Than</v>
          </cell>
          <cell r="G212">
            <v>0</v>
          </cell>
          <cell r="H212">
            <v>64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</row>
        <row r="213">
          <cell r="A213" t="str">
            <v>220202</v>
          </cell>
          <cell r="B213" t="str">
            <v>ALEXANDRIA CSD</v>
          </cell>
          <cell r="C213">
            <v>16</v>
          </cell>
          <cell r="D213">
            <v>16</v>
          </cell>
          <cell r="E213" t="str">
            <v>Same</v>
          </cell>
          <cell r="F213" t="str">
            <v>Less Than</v>
          </cell>
          <cell r="G213">
            <v>0</v>
          </cell>
          <cell r="H213">
            <v>16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</row>
        <row r="214">
          <cell r="A214" t="str">
            <v>220301</v>
          </cell>
          <cell r="B214" t="str">
            <v>INDIAN RIVER</v>
          </cell>
          <cell r="C214">
            <v>130</v>
          </cell>
          <cell r="D214">
            <v>130</v>
          </cell>
          <cell r="E214" t="str">
            <v>Same</v>
          </cell>
          <cell r="F214" t="str">
            <v>Less Than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130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</row>
        <row r="215">
          <cell r="A215" t="str">
            <v>220401</v>
          </cell>
          <cell r="B215" t="str">
            <v>GENERAL BROWN</v>
          </cell>
          <cell r="C215">
            <v>34</v>
          </cell>
          <cell r="D215">
            <v>34</v>
          </cell>
          <cell r="E215" t="str">
            <v>Same</v>
          </cell>
          <cell r="F215" t="str">
            <v>Less Than</v>
          </cell>
          <cell r="G215">
            <v>0</v>
          </cell>
          <cell r="H215">
            <v>33</v>
          </cell>
          <cell r="I215">
            <v>1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</row>
        <row r="216">
          <cell r="A216" t="str">
            <v>220701</v>
          </cell>
          <cell r="B216" t="str">
            <v>THOUSAND ISLANDS</v>
          </cell>
          <cell r="C216">
            <v>0</v>
          </cell>
          <cell r="D216">
            <v>0</v>
          </cell>
          <cell r="E216" t="str">
            <v>Same</v>
          </cell>
          <cell r="F216" t="str">
            <v>Less Than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</row>
        <row r="217">
          <cell r="A217" t="str">
            <v>220909</v>
          </cell>
          <cell r="B217" t="str">
            <v>BELLEVILLE-HENDERS</v>
          </cell>
          <cell r="C217">
            <v>27</v>
          </cell>
          <cell r="D217">
            <v>27</v>
          </cell>
          <cell r="E217" t="str">
            <v>Same</v>
          </cell>
          <cell r="F217" t="str">
            <v>Less Than</v>
          </cell>
          <cell r="G217">
            <v>1</v>
          </cell>
          <cell r="H217">
            <v>26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</row>
        <row r="218">
          <cell r="A218" t="str">
            <v>221001</v>
          </cell>
          <cell r="B218" t="str">
            <v>SACKETS HARBOR</v>
          </cell>
          <cell r="C218">
            <v>17</v>
          </cell>
          <cell r="D218">
            <v>17</v>
          </cell>
          <cell r="E218" t="str">
            <v>Same</v>
          </cell>
          <cell r="F218" t="str">
            <v>Less Than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17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</row>
        <row r="219">
          <cell r="A219" t="str">
            <v>221301</v>
          </cell>
          <cell r="B219" t="str">
            <v>LYME</v>
          </cell>
          <cell r="C219">
            <v>0</v>
          </cell>
          <cell r="D219">
            <v>0</v>
          </cell>
          <cell r="E219" t="str">
            <v>Same</v>
          </cell>
          <cell r="F219" t="str">
            <v>Less Than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</row>
        <row r="220">
          <cell r="A220" t="str">
            <v>221401</v>
          </cell>
          <cell r="B220" t="str">
            <v>LA FARGEVILLE</v>
          </cell>
          <cell r="C220">
            <v>22</v>
          </cell>
          <cell r="D220">
            <v>22</v>
          </cell>
          <cell r="E220" t="str">
            <v>Same</v>
          </cell>
          <cell r="F220" t="str">
            <v>Less Than</v>
          </cell>
          <cell r="G220">
            <v>0</v>
          </cell>
          <cell r="H220">
            <v>22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</row>
        <row r="221">
          <cell r="A221" t="str">
            <v>222000</v>
          </cell>
          <cell r="B221" t="str">
            <v>WATERTOWN</v>
          </cell>
          <cell r="C221">
            <v>261</v>
          </cell>
          <cell r="D221">
            <v>261</v>
          </cell>
          <cell r="E221" t="str">
            <v>Same</v>
          </cell>
          <cell r="F221" t="str">
            <v>Less Than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18</v>
          </cell>
          <cell r="O221">
            <v>0</v>
          </cell>
          <cell r="P221">
            <v>103</v>
          </cell>
          <cell r="Q221">
            <v>140</v>
          </cell>
          <cell r="R221">
            <v>0</v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</row>
        <row r="222">
          <cell r="A222" t="str">
            <v>222201</v>
          </cell>
          <cell r="B222" t="str">
            <v>CARTHAGE</v>
          </cell>
          <cell r="C222">
            <v>76</v>
          </cell>
          <cell r="D222">
            <v>74</v>
          </cell>
          <cell r="E222" t="str">
            <v>Different</v>
          </cell>
          <cell r="F222" t="str">
            <v>Greater Than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74</v>
          </cell>
          <cell r="R222">
            <v>0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</row>
        <row r="223">
          <cell r="A223" t="str">
            <v>230201</v>
          </cell>
          <cell r="B223" t="str">
            <v>COPENHAGEN</v>
          </cell>
          <cell r="C223">
            <v>42</v>
          </cell>
          <cell r="D223">
            <v>43</v>
          </cell>
          <cell r="E223" t="str">
            <v>Different</v>
          </cell>
          <cell r="F223" t="str">
            <v>Less Than</v>
          </cell>
          <cell r="G223">
            <v>12</v>
          </cell>
          <cell r="H223">
            <v>0</v>
          </cell>
          <cell r="I223">
            <v>0</v>
          </cell>
          <cell r="J223">
            <v>0</v>
          </cell>
          <cell r="K223">
            <v>29</v>
          </cell>
          <cell r="L223">
            <v>1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1</v>
          </cell>
          <cell r="X223">
            <v>0</v>
          </cell>
        </row>
        <row r="224">
          <cell r="A224" t="str">
            <v>230301</v>
          </cell>
          <cell r="B224" t="str">
            <v>HARRISVILLE</v>
          </cell>
          <cell r="C224">
            <v>19</v>
          </cell>
          <cell r="D224">
            <v>20</v>
          </cell>
          <cell r="E224" t="str">
            <v>Different</v>
          </cell>
          <cell r="F224" t="str">
            <v>Less Than</v>
          </cell>
          <cell r="G224">
            <v>0</v>
          </cell>
          <cell r="H224">
            <v>19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1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</row>
        <row r="225">
          <cell r="A225" t="str">
            <v>230901</v>
          </cell>
          <cell r="B225" t="str">
            <v>LOWVILLE</v>
          </cell>
          <cell r="C225">
            <v>57</v>
          </cell>
          <cell r="D225">
            <v>37</v>
          </cell>
          <cell r="E225" t="str">
            <v>Different</v>
          </cell>
          <cell r="F225" t="str">
            <v>Greater Than</v>
          </cell>
          <cell r="G225">
            <v>0</v>
          </cell>
          <cell r="H225">
            <v>37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</row>
        <row r="226">
          <cell r="A226" t="str">
            <v>231101</v>
          </cell>
          <cell r="B226" t="str">
            <v>SOUTH LEWIS</v>
          </cell>
          <cell r="C226">
            <v>36</v>
          </cell>
          <cell r="D226">
            <v>36</v>
          </cell>
          <cell r="E226" t="str">
            <v>Same</v>
          </cell>
          <cell r="F226" t="str">
            <v>Less Than</v>
          </cell>
          <cell r="G226">
            <v>0</v>
          </cell>
          <cell r="H226">
            <v>36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</row>
        <row r="227">
          <cell r="A227" t="str">
            <v>231301</v>
          </cell>
          <cell r="B227" t="str">
            <v>BEAVER RIVER</v>
          </cell>
          <cell r="C227">
            <v>13</v>
          </cell>
          <cell r="D227">
            <v>0</v>
          </cell>
          <cell r="E227" t="str">
            <v>Different</v>
          </cell>
          <cell r="F227" t="str">
            <v>Greater Than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</row>
        <row r="228">
          <cell r="A228" t="str">
            <v>240101</v>
          </cell>
          <cell r="B228" t="str">
            <v>AVON</v>
          </cell>
          <cell r="C228">
            <v>0</v>
          </cell>
          <cell r="D228">
            <v>0</v>
          </cell>
          <cell r="E228" t="str">
            <v>Same</v>
          </cell>
          <cell r="F228" t="str">
            <v>Less Than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</row>
        <row r="229">
          <cell r="A229" t="str">
            <v>240201</v>
          </cell>
          <cell r="B229" t="str">
            <v>CALEDONIA MUMFORD</v>
          </cell>
          <cell r="C229">
            <v>37</v>
          </cell>
          <cell r="D229">
            <v>37</v>
          </cell>
          <cell r="E229" t="str">
            <v>Same</v>
          </cell>
          <cell r="F229" t="str">
            <v>Less Than</v>
          </cell>
          <cell r="G229">
            <v>0</v>
          </cell>
          <cell r="H229">
            <v>37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</row>
        <row r="230">
          <cell r="A230" t="str">
            <v>240401</v>
          </cell>
          <cell r="B230" t="str">
            <v>GENESEO</v>
          </cell>
          <cell r="C230">
            <v>17</v>
          </cell>
          <cell r="D230">
            <v>17</v>
          </cell>
          <cell r="E230" t="str">
            <v>Same</v>
          </cell>
          <cell r="F230" t="str">
            <v>Less Than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17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</row>
        <row r="231">
          <cell r="A231" t="str">
            <v>240801</v>
          </cell>
          <cell r="B231" t="str">
            <v>LIVONIA</v>
          </cell>
          <cell r="C231">
            <v>48</v>
          </cell>
          <cell r="D231">
            <v>49</v>
          </cell>
          <cell r="E231" t="str">
            <v>Different</v>
          </cell>
          <cell r="F231" t="str">
            <v>Less Than</v>
          </cell>
          <cell r="G231">
            <v>0</v>
          </cell>
          <cell r="H231">
            <v>42</v>
          </cell>
          <cell r="I231">
            <v>1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4</v>
          </cell>
          <cell r="O231">
            <v>1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1</v>
          </cell>
          <cell r="U231">
            <v>0</v>
          </cell>
          <cell r="V231">
            <v>0</v>
          </cell>
          <cell r="W231">
            <v>0</v>
          </cell>
          <cell r="X231">
            <v>0</v>
          </cell>
        </row>
        <row r="232">
          <cell r="A232" t="str">
            <v>240901</v>
          </cell>
          <cell r="B232" t="str">
            <v>MOUNT MORRIS</v>
          </cell>
          <cell r="C232">
            <v>20</v>
          </cell>
          <cell r="D232">
            <v>19</v>
          </cell>
          <cell r="E232" t="str">
            <v>Different</v>
          </cell>
          <cell r="F232" t="str">
            <v>Greater Than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19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</row>
        <row r="233">
          <cell r="A233" t="str">
            <v>241001</v>
          </cell>
          <cell r="B233" t="str">
            <v>DANSVILLE</v>
          </cell>
          <cell r="C233">
            <v>90</v>
          </cell>
          <cell r="D233">
            <v>91</v>
          </cell>
          <cell r="E233" t="str">
            <v>Different</v>
          </cell>
          <cell r="F233" t="str">
            <v>Less Than</v>
          </cell>
          <cell r="G233">
            <v>25</v>
          </cell>
          <cell r="H233">
            <v>0</v>
          </cell>
          <cell r="I233">
            <v>0</v>
          </cell>
          <cell r="J233">
            <v>0</v>
          </cell>
          <cell r="K233">
            <v>65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1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</row>
        <row r="234">
          <cell r="A234" t="str">
            <v>241101</v>
          </cell>
          <cell r="B234" t="str">
            <v>DALTON-NUNDA</v>
          </cell>
          <cell r="C234">
            <v>28</v>
          </cell>
          <cell r="D234">
            <v>28</v>
          </cell>
          <cell r="E234" t="str">
            <v>Same</v>
          </cell>
          <cell r="F234" t="str">
            <v>Less Than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28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</row>
        <row r="235">
          <cell r="A235" t="str">
            <v>241701</v>
          </cell>
          <cell r="B235" t="str">
            <v>YORK</v>
          </cell>
          <cell r="C235">
            <v>31</v>
          </cell>
          <cell r="D235">
            <v>31</v>
          </cell>
          <cell r="E235" t="str">
            <v>Same</v>
          </cell>
          <cell r="F235" t="str">
            <v>Less Than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31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</row>
        <row r="236">
          <cell r="A236" t="str">
            <v>250109</v>
          </cell>
          <cell r="B236" t="str">
            <v>BROOKFIELD</v>
          </cell>
          <cell r="C236">
            <v>0</v>
          </cell>
          <cell r="D236">
            <v>0</v>
          </cell>
          <cell r="E236" t="str">
            <v>Same</v>
          </cell>
          <cell r="F236" t="str">
            <v>Less Than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</row>
        <row r="237">
          <cell r="A237" t="str">
            <v>250201</v>
          </cell>
          <cell r="B237" t="str">
            <v>CAZENOVIA</v>
          </cell>
          <cell r="C237">
            <v>0</v>
          </cell>
          <cell r="D237">
            <v>0</v>
          </cell>
          <cell r="E237" t="str">
            <v>Same</v>
          </cell>
          <cell r="F237" t="str">
            <v>Less Than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</row>
        <row r="238">
          <cell r="A238" t="str">
            <v>250301</v>
          </cell>
          <cell r="B238" t="str">
            <v>DERUYTER</v>
          </cell>
          <cell r="C238">
            <v>19</v>
          </cell>
          <cell r="D238">
            <v>0</v>
          </cell>
          <cell r="E238" t="str">
            <v>Different</v>
          </cell>
          <cell r="F238" t="str">
            <v>Greater Than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</row>
        <row r="239">
          <cell r="A239" t="str">
            <v>250401</v>
          </cell>
          <cell r="B239" t="str">
            <v>MORRISVILLE EATON</v>
          </cell>
          <cell r="C239">
            <v>22</v>
          </cell>
          <cell r="D239">
            <v>23</v>
          </cell>
          <cell r="E239" t="str">
            <v>Different</v>
          </cell>
          <cell r="F239" t="str">
            <v>Less Than</v>
          </cell>
          <cell r="G239">
            <v>2</v>
          </cell>
          <cell r="H239">
            <v>20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1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</row>
        <row r="240">
          <cell r="A240" t="str">
            <v>250701</v>
          </cell>
          <cell r="B240" t="str">
            <v>HAMILTON</v>
          </cell>
          <cell r="C240">
            <v>20</v>
          </cell>
          <cell r="D240">
            <v>19</v>
          </cell>
          <cell r="E240" t="str">
            <v>Different</v>
          </cell>
          <cell r="F240" t="str">
            <v>Greater Than</v>
          </cell>
          <cell r="G240">
            <v>0</v>
          </cell>
          <cell r="H240">
            <v>19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</row>
        <row r="241">
          <cell r="A241" t="str">
            <v>250901</v>
          </cell>
          <cell r="B241" t="str">
            <v>CANASTOTA</v>
          </cell>
          <cell r="C241">
            <v>0</v>
          </cell>
          <cell r="D241">
            <v>0</v>
          </cell>
          <cell r="E241" t="str">
            <v>Same</v>
          </cell>
          <cell r="F241" t="str">
            <v>Less Than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</row>
        <row r="242">
          <cell r="A242" t="str">
            <v>251101</v>
          </cell>
          <cell r="B242" t="str">
            <v>MADISON</v>
          </cell>
          <cell r="C242">
            <v>29</v>
          </cell>
          <cell r="D242">
            <v>19</v>
          </cell>
          <cell r="E242" t="str">
            <v>Different</v>
          </cell>
          <cell r="F242" t="str">
            <v>Greater Than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19</v>
          </cell>
          <cell r="L242">
            <v>0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</row>
        <row r="243">
          <cell r="A243" t="str">
            <v>251400</v>
          </cell>
          <cell r="B243" t="str">
            <v>ONEIDA</v>
          </cell>
          <cell r="C243">
            <v>39</v>
          </cell>
          <cell r="D243">
            <v>34</v>
          </cell>
          <cell r="E243" t="str">
            <v>Different</v>
          </cell>
          <cell r="F243" t="str">
            <v>Greater Than</v>
          </cell>
          <cell r="G243">
            <v>0</v>
          </cell>
          <cell r="H243">
            <v>34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</row>
        <row r="244">
          <cell r="A244" t="str">
            <v>251501</v>
          </cell>
          <cell r="B244" t="str">
            <v>STOCKBRIDGE VALLEY</v>
          </cell>
          <cell r="C244">
            <v>15</v>
          </cell>
          <cell r="D244">
            <v>15</v>
          </cell>
          <cell r="E244" t="str">
            <v>Same</v>
          </cell>
          <cell r="F244" t="str">
            <v>Less Than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1</v>
          </cell>
          <cell r="Q244">
            <v>14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</row>
        <row r="245">
          <cell r="A245" t="str">
            <v>251601</v>
          </cell>
          <cell r="B245" t="str">
            <v>CHITTENANGO</v>
          </cell>
          <cell r="C245">
            <v>53</v>
          </cell>
          <cell r="D245">
            <v>53</v>
          </cell>
          <cell r="E245" t="str">
            <v>Same</v>
          </cell>
          <cell r="F245" t="str">
            <v>Less Than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53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  <cell r="W245">
            <v>0</v>
          </cell>
          <cell r="X245">
            <v>0</v>
          </cell>
        </row>
        <row r="246">
          <cell r="A246" t="str">
            <v>260101</v>
          </cell>
          <cell r="B246" t="str">
            <v>BRIGHTON</v>
          </cell>
          <cell r="C246">
            <v>0</v>
          </cell>
          <cell r="D246">
            <v>0</v>
          </cell>
          <cell r="E246" t="str">
            <v>Same</v>
          </cell>
          <cell r="F246" t="str">
            <v>Less Than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</row>
        <row r="247">
          <cell r="A247" t="str">
            <v>260401</v>
          </cell>
          <cell r="B247" t="str">
            <v>GATES CHILI</v>
          </cell>
          <cell r="C247">
            <v>1</v>
          </cell>
          <cell r="D247">
            <v>0</v>
          </cell>
          <cell r="E247" t="str">
            <v>Different</v>
          </cell>
          <cell r="F247" t="str">
            <v>Greater Than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</row>
        <row r="248">
          <cell r="A248" t="str">
            <v>260501</v>
          </cell>
          <cell r="B248" t="str">
            <v>GREECE</v>
          </cell>
          <cell r="C248">
            <v>316</v>
          </cell>
          <cell r="D248">
            <v>316</v>
          </cell>
          <cell r="E248" t="str">
            <v>Same</v>
          </cell>
          <cell r="F248" t="str">
            <v>Less Than</v>
          </cell>
          <cell r="G248">
            <v>0</v>
          </cell>
          <cell r="H248">
            <v>230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86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</row>
        <row r="249">
          <cell r="A249" t="str">
            <v>260801</v>
          </cell>
          <cell r="B249" t="str">
            <v>EAST IRONDEQUOIT</v>
          </cell>
          <cell r="C249">
            <v>54</v>
          </cell>
          <cell r="D249">
            <v>54</v>
          </cell>
          <cell r="E249" t="str">
            <v>Same</v>
          </cell>
          <cell r="F249" t="str">
            <v>Less Than</v>
          </cell>
          <cell r="G249">
            <v>0</v>
          </cell>
          <cell r="H249">
            <v>48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6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</row>
        <row r="250">
          <cell r="A250" t="str">
            <v>260803</v>
          </cell>
          <cell r="B250" t="str">
            <v>WEST IRONDEQUOIT</v>
          </cell>
          <cell r="C250">
            <v>0</v>
          </cell>
          <cell r="D250">
            <v>0</v>
          </cell>
          <cell r="E250" t="str">
            <v>Same</v>
          </cell>
          <cell r="F250" t="str">
            <v>Less Than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</row>
        <row r="251">
          <cell r="A251" t="str">
            <v>260901</v>
          </cell>
          <cell r="B251" t="str">
            <v>HONEOYE FALLS-LIMA</v>
          </cell>
          <cell r="C251">
            <v>27</v>
          </cell>
          <cell r="D251">
            <v>27</v>
          </cell>
          <cell r="E251" t="str">
            <v>Same</v>
          </cell>
          <cell r="F251" t="str">
            <v>Less Than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27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</row>
        <row r="252">
          <cell r="A252" t="str">
            <v>261001</v>
          </cell>
          <cell r="B252" t="str">
            <v>SPENCERPORT</v>
          </cell>
          <cell r="C252">
            <v>30</v>
          </cell>
          <cell r="D252">
            <v>0</v>
          </cell>
          <cell r="E252" t="str">
            <v>Different</v>
          </cell>
          <cell r="F252" t="str">
            <v>Greater Than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</row>
        <row r="253">
          <cell r="A253" t="str">
            <v>261101</v>
          </cell>
          <cell r="B253" t="str">
            <v>HILTON</v>
          </cell>
          <cell r="C253">
            <v>84</v>
          </cell>
          <cell r="D253">
            <v>84</v>
          </cell>
          <cell r="E253" t="str">
            <v>Same</v>
          </cell>
          <cell r="F253" t="str">
            <v>Less Than</v>
          </cell>
          <cell r="G253">
            <v>0</v>
          </cell>
          <cell r="H253">
            <v>69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15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</row>
        <row r="254">
          <cell r="A254" t="str">
            <v>261201</v>
          </cell>
          <cell r="B254" t="str">
            <v>PENFIELD</v>
          </cell>
          <cell r="C254">
            <v>0</v>
          </cell>
          <cell r="D254">
            <v>0</v>
          </cell>
          <cell r="E254" t="str">
            <v>Same</v>
          </cell>
          <cell r="F254" t="str">
            <v>Less Than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</row>
        <row r="255">
          <cell r="A255" t="str">
            <v>261301</v>
          </cell>
          <cell r="B255" t="str">
            <v>FAIRPORT</v>
          </cell>
          <cell r="C255">
            <v>36</v>
          </cell>
          <cell r="D255">
            <v>36</v>
          </cell>
          <cell r="E255" t="str">
            <v>Same</v>
          </cell>
          <cell r="F255" t="str">
            <v>Less Than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36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</row>
        <row r="256">
          <cell r="A256" t="str">
            <v>261313</v>
          </cell>
          <cell r="B256" t="str">
            <v>EAST ROCHESTER</v>
          </cell>
          <cell r="C256">
            <v>41</v>
          </cell>
          <cell r="D256">
            <v>41</v>
          </cell>
          <cell r="E256" t="str">
            <v>Same</v>
          </cell>
          <cell r="F256" t="str">
            <v>Less Than</v>
          </cell>
          <cell r="G256">
            <v>0</v>
          </cell>
          <cell r="H256">
            <v>39</v>
          </cell>
          <cell r="I256">
            <v>2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</row>
        <row r="257">
          <cell r="A257" t="str">
            <v>261401</v>
          </cell>
          <cell r="B257" t="str">
            <v>PITTSFORD</v>
          </cell>
          <cell r="C257">
            <v>0</v>
          </cell>
          <cell r="D257">
            <v>0</v>
          </cell>
          <cell r="E257" t="str">
            <v>Same</v>
          </cell>
          <cell r="F257" t="str">
            <v>Less Than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</row>
        <row r="258">
          <cell r="A258" t="str">
            <v>261501</v>
          </cell>
          <cell r="B258" t="str">
            <v>CHURCHVILLE CHILI</v>
          </cell>
          <cell r="C258">
            <v>0</v>
          </cell>
          <cell r="D258">
            <v>0</v>
          </cell>
          <cell r="E258" t="str">
            <v>Same</v>
          </cell>
          <cell r="F258" t="str">
            <v>Less Than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</row>
        <row r="259">
          <cell r="A259" t="str">
            <v>261600</v>
          </cell>
          <cell r="B259" t="str">
            <v>ROCHESTER</v>
          </cell>
          <cell r="C259">
            <v>2270</v>
          </cell>
          <cell r="D259">
            <v>2242</v>
          </cell>
          <cell r="E259" t="str">
            <v>Different</v>
          </cell>
          <cell r="F259" t="str">
            <v>Greater Than</v>
          </cell>
          <cell r="G259">
            <v>6</v>
          </cell>
          <cell r="H259">
            <v>17</v>
          </cell>
          <cell r="I259">
            <v>0</v>
          </cell>
          <cell r="J259">
            <v>293</v>
          </cell>
          <cell r="K259">
            <v>665</v>
          </cell>
          <cell r="L259">
            <v>0</v>
          </cell>
          <cell r="M259">
            <v>129</v>
          </cell>
          <cell r="N259">
            <v>279</v>
          </cell>
          <cell r="O259">
            <v>0</v>
          </cell>
          <cell r="P259">
            <v>285</v>
          </cell>
          <cell r="Q259">
            <v>568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</row>
        <row r="260">
          <cell r="A260" t="str">
            <v>261701</v>
          </cell>
          <cell r="B260" t="str">
            <v>RUSH HENRIETTA</v>
          </cell>
          <cell r="C260">
            <v>167</v>
          </cell>
          <cell r="D260">
            <v>167</v>
          </cell>
          <cell r="E260" t="str">
            <v>Same</v>
          </cell>
          <cell r="F260" t="str">
            <v>Less Than</v>
          </cell>
          <cell r="G260">
            <v>0</v>
          </cell>
          <cell r="H260">
            <v>61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106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</row>
        <row r="261">
          <cell r="A261" t="str">
            <v>261801</v>
          </cell>
          <cell r="B261" t="str">
            <v>BROCKPORT</v>
          </cell>
          <cell r="C261">
            <v>108</v>
          </cell>
          <cell r="D261">
            <v>108</v>
          </cell>
          <cell r="E261" t="str">
            <v>Same</v>
          </cell>
          <cell r="F261" t="str">
            <v>Less Than</v>
          </cell>
          <cell r="G261">
            <v>0</v>
          </cell>
          <cell r="H261">
            <v>100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N261">
            <v>8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</row>
        <row r="262">
          <cell r="A262" t="str">
            <v>261901</v>
          </cell>
          <cell r="B262" t="str">
            <v>WEBSTER</v>
          </cell>
          <cell r="C262">
            <v>155</v>
          </cell>
          <cell r="D262">
            <v>155</v>
          </cell>
          <cell r="E262" t="str">
            <v>Same</v>
          </cell>
          <cell r="F262" t="str">
            <v>Less Than</v>
          </cell>
          <cell r="G262">
            <v>0</v>
          </cell>
          <cell r="H262">
            <v>139</v>
          </cell>
          <cell r="I262">
            <v>1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15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</row>
        <row r="263">
          <cell r="A263" t="str">
            <v>262001</v>
          </cell>
          <cell r="B263" t="str">
            <v>WHEATLAND CHILI</v>
          </cell>
          <cell r="C263">
            <v>23</v>
          </cell>
          <cell r="D263">
            <v>0</v>
          </cell>
          <cell r="E263" t="str">
            <v>Different</v>
          </cell>
          <cell r="F263" t="str">
            <v>Greater Than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M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</row>
        <row r="264">
          <cell r="A264" t="str">
            <v>270100</v>
          </cell>
          <cell r="B264" t="str">
            <v>AMSTERDAM</v>
          </cell>
          <cell r="C264">
            <v>0</v>
          </cell>
          <cell r="D264">
            <v>0</v>
          </cell>
          <cell r="E264" t="str">
            <v>Same</v>
          </cell>
          <cell r="F264" t="str">
            <v>Less Than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</row>
        <row r="265">
          <cell r="A265" t="str">
            <v>270301</v>
          </cell>
          <cell r="B265" t="str">
            <v>CANAJOHARIE</v>
          </cell>
          <cell r="C265">
            <v>50</v>
          </cell>
          <cell r="D265">
            <v>51</v>
          </cell>
          <cell r="E265" t="str">
            <v>Different</v>
          </cell>
          <cell r="F265" t="str">
            <v>Less Than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27</v>
          </cell>
          <cell r="L265">
            <v>0</v>
          </cell>
          <cell r="M265">
            <v>18</v>
          </cell>
          <cell r="N265">
            <v>0</v>
          </cell>
          <cell r="O265">
            <v>0</v>
          </cell>
          <cell r="P265">
            <v>0</v>
          </cell>
          <cell r="Q265">
            <v>5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1</v>
          </cell>
          <cell r="X265">
            <v>0</v>
          </cell>
        </row>
        <row r="266">
          <cell r="A266" t="str">
            <v>270601</v>
          </cell>
          <cell r="B266" t="str">
            <v>FONDA FULTONVILLE</v>
          </cell>
          <cell r="C266">
            <v>49</v>
          </cell>
          <cell r="D266">
            <v>50</v>
          </cell>
          <cell r="E266" t="str">
            <v>Different</v>
          </cell>
          <cell r="F266" t="str">
            <v>Less Than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49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1</v>
          </cell>
          <cell r="X266">
            <v>0</v>
          </cell>
        </row>
        <row r="267">
          <cell r="A267" t="str">
            <v>270701</v>
          </cell>
          <cell r="B267" t="str">
            <v>FORT PLAIN</v>
          </cell>
          <cell r="C267">
            <v>21</v>
          </cell>
          <cell r="D267">
            <v>22</v>
          </cell>
          <cell r="E267" t="str">
            <v>Different</v>
          </cell>
          <cell r="F267" t="str">
            <v>Less Than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21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1</v>
          </cell>
          <cell r="X267">
            <v>0</v>
          </cell>
        </row>
        <row r="268">
          <cell r="A268" t="str">
            <v>271201</v>
          </cell>
          <cell r="B268" t="str">
            <v>OPPENHEIM-EPHRATAH-ST. JOHNSV</v>
          </cell>
          <cell r="C268">
            <v>25</v>
          </cell>
          <cell r="D268">
            <v>26</v>
          </cell>
          <cell r="E268" t="str">
            <v>Different</v>
          </cell>
          <cell r="F268" t="str">
            <v>Less Than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25</v>
          </cell>
          <cell r="L268">
            <v>0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1</v>
          </cell>
          <cell r="X268">
            <v>0</v>
          </cell>
        </row>
        <row r="269">
          <cell r="A269" t="str">
            <v>280100</v>
          </cell>
          <cell r="B269" t="str">
            <v>GLEN COVE</v>
          </cell>
          <cell r="C269">
            <v>36</v>
          </cell>
          <cell r="D269">
            <v>36</v>
          </cell>
          <cell r="E269" t="str">
            <v>Same</v>
          </cell>
          <cell r="F269" t="str">
            <v>Less Than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36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</row>
        <row r="270">
          <cell r="A270" t="str">
            <v>280201</v>
          </cell>
          <cell r="B270" t="str">
            <v>HEMPSTEAD</v>
          </cell>
          <cell r="C270">
            <v>203</v>
          </cell>
          <cell r="D270">
            <v>203</v>
          </cell>
          <cell r="E270" t="str">
            <v>Same</v>
          </cell>
          <cell r="F270" t="str">
            <v>Less Than</v>
          </cell>
          <cell r="G270">
            <v>1</v>
          </cell>
          <cell r="H270">
            <v>201</v>
          </cell>
          <cell r="I270">
            <v>0</v>
          </cell>
          <cell r="J270">
            <v>0</v>
          </cell>
          <cell r="K270">
            <v>1</v>
          </cell>
          <cell r="L270">
            <v>0</v>
          </cell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  <cell r="X270">
            <v>0</v>
          </cell>
        </row>
        <row r="271">
          <cell r="A271" t="str">
            <v>280202</v>
          </cell>
          <cell r="B271" t="str">
            <v>UNIONDALE</v>
          </cell>
          <cell r="C271">
            <v>238</v>
          </cell>
          <cell r="D271">
            <v>238</v>
          </cell>
          <cell r="E271" t="str">
            <v>Same</v>
          </cell>
          <cell r="F271" t="str">
            <v>Less Than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193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45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</row>
        <row r="272">
          <cell r="A272" t="str">
            <v>280203</v>
          </cell>
          <cell r="B272" t="str">
            <v>EAST MEADOW</v>
          </cell>
          <cell r="C272">
            <v>0</v>
          </cell>
          <cell r="D272">
            <v>0</v>
          </cell>
          <cell r="E272" t="str">
            <v>Same</v>
          </cell>
          <cell r="F272" t="str">
            <v>Less Than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M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</row>
        <row r="273">
          <cell r="A273" t="str">
            <v>280204</v>
          </cell>
          <cell r="B273" t="str">
            <v>NORTH BELLMORE</v>
          </cell>
          <cell r="C273">
            <v>65</v>
          </cell>
          <cell r="D273">
            <v>65</v>
          </cell>
          <cell r="E273" t="str">
            <v>Same</v>
          </cell>
          <cell r="F273" t="str">
            <v>Less Than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65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</row>
        <row r="274">
          <cell r="A274" t="str">
            <v>280205</v>
          </cell>
          <cell r="B274" t="str">
            <v>LEVITTOWN</v>
          </cell>
          <cell r="C274">
            <v>119</v>
          </cell>
          <cell r="D274">
            <v>119</v>
          </cell>
          <cell r="E274" t="str">
            <v>Same</v>
          </cell>
          <cell r="F274" t="str">
            <v>Less Than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M274">
            <v>0</v>
          </cell>
          <cell r="N274">
            <v>119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  <cell r="W274">
            <v>0</v>
          </cell>
          <cell r="X274">
            <v>0</v>
          </cell>
        </row>
        <row r="275">
          <cell r="A275" t="str">
            <v>280206</v>
          </cell>
          <cell r="B275" t="str">
            <v>SEAFORD</v>
          </cell>
          <cell r="C275">
            <v>0</v>
          </cell>
          <cell r="D275">
            <v>0</v>
          </cell>
          <cell r="E275" t="str">
            <v>Same</v>
          </cell>
          <cell r="F275" t="str">
            <v>Less Than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</row>
        <row r="276">
          <cell r="A276" t="str">
            <v>280207</v>
          </cell>
          <cell r="B276" t="str">
            <v>BELLMORE</v>
          </cell>
          <cell r="C276">
            <v>71</v>
          </cell>
          <cell r="D276">
            <v>71</v>
          </cell>
          <cell r="E276" t="str">
            <v>Same</v>
          </cell>
          <cell r="F276" t="str">
            <v>Less Than</v>
          </cell>
          <cell r="G276">
            <v>0</v>
          </cell>
          <cell r="H276">
            <v>69</v>
          </cell>
          <cell r="I276">
            <v>2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</row>
        <row r="277">
          <cell r="A277" t="str">
            <v>280208</v>
          </cell>
          <cell r="B277" t="str">
            <v>ROOSEVELT</v>
          </cell>
          <cell r="C277">
            <v>142</v>
          </cell>
          <cell r="D277">
            <v>142</v>
          </cell>
          <cell r="E277" t="str">
            <v>Same</v>
          </cell>
          <cell r="F277" t="str">
            <v>Less Than</v>
          </cell>
          <cell r="G277">
            <v>0</v>
          </cell>
          <cell r="H277">
            <v>0</v>
          </cell>
          <cell r="I277">
            <v>0</v>
          </cell>
          <cell r="J277">
            <v>2</v>
          </cell>
          <cell r="K277">
            <v>125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15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0</v>
          </cell>
        </row>
        <row r="278">
          <cell r="A278" t="str">
            <v>280209</v>
          </cell>
          <cell r="B278" t="str">
            <v>FREEPORT</v>
          </cell>
          <cell r="C278">
            <v>277</v>
          </cell>
          <cell r="D278">
            <v>277</v>
          </cell>
          <cell r="E278" t="str">
            <v>Same</v>
          </cell>
          <cell r="F278" t="str">
            <v>Less Than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  <cell r="N278">
            <v>153</v>
          </cell>
          <cell r="O278">
            <v>0</v>
          </cell>
          <cell r="P278">
            <v>0</v>
          </cell>
          <cell r="Q278">
            <v>124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0</v>
          </cell>
        </row>
        <row r="279">
          <cell r="A279" t="str">
            <v>280210</v>
          </cell>
          <cell r="B279" t="str">
            <v>BALDWIN</v>
          </cell>
          <cell r="C279">
            <v>0</v>
          </cell>
          <cell r="D279">
            <v>0</v>
          </cell>
          <cell r="E279" t="str">
            <v>Same</v>
          </cell>
          <cell r="F279" t="str">
            <v>Less Than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0</v>
          </cell>
          <cell r="X279">
            <v>0</v>
          </cell>
        </row>
        <row r="280">
          <cell r="A280" t="str">
            <v>280211</v>
          </cell>
          <cell r="B280" t="str">
            <v>OCEANSIDE</v>
          </cell>
          <cell r="C280">
            <v>0</v>
          </cell>
          <cell r="D280">
            <v>0</v>
          </cell>
          <cell r="E280" t="str">
            <v>Same</v>
          </cell>
          <cell r="F280" t="str">
            <v>Less Than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</row>
        <row r="281">
          <cell r="A281" t="str">
            <v>280212</v>
          </cell>
          <cell r="B281" t="str">
            <v>MALVERNE</v>
          </cell>
          <cell r="C281">
            <v>0</v>
          </cell>
          <cell r="D281">
            <v>0</v>
          </cell>
          <cell r="E281" t="str">
            <v>Same</v>
          </cell>
          <cell r="F281" t="str">
            <v>Less Than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</row>
        <row r="282">
          <cell r="A282" t="str">
            <v>280213</v>
          </cell>
          <cell r="B282" t="str">
            <v>VALLEY STR HEMP 13</v>
          </cell>
          <cell r="C282">
            <v>0</v>
          </cell>
          <cell r="D282">
            <v>0</v>
          </cell>
          <cell r="E282" t="str">
            <v>Same</v>
          </cell>
          <cell r="F282" t="str">
            <v>Less Than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</row>
        <row r="283">
          <cell r="A283" t="str">
            <v>280214</v>
          </cell>
          <cell r="B283" t="str">
            <v>HEWLETT WOODMERE</v>
          </cell>
          <cell r="C283">
            <v>114</v>
          </cell>
          <cell r="D283">
            <v>114</v>
          </cell>
          <cell r="E283" t="str">
            <v>Same</v>
          </cell>
          <cell r="F283" t="str">
            <v>Less Than</v>
          </cell>
          <cell r="G283">
            <v>0</v>
          </cell>
          <cell r="H283">
            <v>87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27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</row>
        <row r="284">
          <cell r="A284" t="str">
            <v>280215</v>
          </cell>
          <cell r="B284" t="str">
            <v>LAWRENCE</v>
          </cell>
          <cell r="C284">
            <v>39</v>
          </cell>
          <cell r="D284">
            <v>38</v>
          </cell>
          <cell r="E284" t="str">
            <v>Different</v>
          </cell>
          <cell r="F284" t="str">
            <v>Greater Than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38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</row>
        <row r="285">
          <cell r="A285" t="str">
            <v>280216</v>
          </cell>
          <cell r="B285" t="str">
            <v>ELMONT</v>
          </cell>
          <cell r="C285">
            <v>175</v>
          </cell>
          <cell r="D285">
            <v>175</v>
          </cell>
          <cell r="E285" t="str">
            <v>Same</v>
          </cell>
          <cell r="F285" t="str">
            <v>Less Than</v>
          </cell>
          <cell r="G285">
            <v>0</v>
          </cell>
          <cell r="H285">
            <v>171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4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0</v>
          </cell>
        </row>
        <row r="286">
          <cell r="A286" t="str">
            <v>280217</v>
          </cell>
          <cell r="B286" t="str">
            <v>FRANKLIN SQUARE</v>
          </cell>
          <cell r="C286">
            <v>140</v>
          </cell>
          <cell r="D286">
            <v>0</v>
          </cell>
          <cell r="E286" t="str">
            <v>Different</v>
          </cell>
          <cell r="F286" t="str">
            <v>Greater Than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</row>
        <row r="287">
          <cell r="A287" t="str">
            <v>280218</v>
          </cell>
          <cell r="B287" t="str">
            <v>GARDEN CITY</v>
          </cell>
          <cell r="C287">
            <v>0</v>
          </cell>
          <cell r="D287">
            <v>0</v>
          </cell>
          <cell r="E287" t="str">
            <v>Same</v>
          </cell>
          <cell r="F287" t="str">
            <v>Less Than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</row>
        <row r="288">
          <cell r="A288" t="str">
            <v>280219</v>
          </cell>
          <cell r="B288" t="str">
            <v>EAST ROCKAWAY</v>
          </cell>
          <cell r="C288">
            <v>0</v>
          </cell>
          <cell r="D288">
            <v>0</v>
          </cell>
          <cell r="E288" t="str">
            <v>Same</v>
          </cell>
          <cell r="F288" t="str">
            <v>Less Than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</row>
        <row r="289">
          <cell r="A289" t="str">
            <v>280220</v>
          </cell>
          <cell r="B289" t="str">
            <v>LYNBROOK</v>
          </cell>
          <cell r="C289">
            <v>0</v>
          </cell>
          <cell r="D289">
            <v>0</v>
          </cell>
          <cell r="E289" t="str">
            <v>Same</v>
          </cell>
          <cell r="F289" t="str">
            <v>Less Than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</row>
        <row r="290">
          <cell r="A290" t="str">
            <v>280221</v>
          </cell>
          <cell r="B290" t="str">
            <v>ROCKVILLE CENTRE</v>
          </cell>
          <cell r="C290">
            <v>0</v>
          </cell>
          <cell r="D290">
            <v>0</v>
          </cell>
          <cell r="E290" t="str">
            <v>Same</v>
          </cell>
          <cell r="F290" t="str">
            <v>Less Than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0</v>
          </cell>
        </row>
        <row r="291">
          <cell r="A291" t="str">
            <v>280222</v>
          </cell>
          <cell r="B291" t="str">
            <v>FLORAL PARK</v>
          </cell>
          <cell r="C291">
            <v>154</v>
          </cell>
          <cell r="D291">
            <v>0</v>
          </cell>
          <cell r="E291" t="str">
            <v>Different</v>
          </cell>
          <cell r="F291" t="str">
            <v>Greater Than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</row>
        <row r="292">
          <cell r="A292" t="str">
            <v>280223</v>
          </cell>
          <cell r="B292" t="str">
            <v>WANTAGH</v>
          </cell>
          <cell r="C292">
            <v>0</v>
          </cell>
          <cell r="D292">
            <v>0</v>
          </cell>
          <cell r="E292" t="str">
            <v>Same</v>
          </cell>
          <cell r="F292" t="str">
            <v>Less Than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0</v>
          </cell>
        </row>
        <row r="293">
          <cell r="A293" t="str">
            <v>280224</v>
          </cell>
          <cell r="B293" t="str">
            <v>VALLEY STR HEMP 24</v>
          </cell>
          <cell r="C293">
            <v>0</v>
          </cell>
          <cell r="D293">
            <v>0</v>
          </cell>
          <cell r="E293" t="str">
            <v>Same</v>
          </cell>
          <cell r="F293" t="str">
            <v>Less Than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</row>
        <row r="294">
          <cell r="A294" t="str">
            <v>280225</v>
          </cell>
          <cell r="B294" t="str">
            <v>MERRICK</v>
          </cell>
          <cell r="C294">
            <v>0</v>
          </cell>
          <cell r="D294">
            <v>0</v>
          </cell>
          <cell r="E294" t="str">
            <v>Same</v>
          </cell>
          <cell r="F294" t="str">
            <v>Less Than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</row>
        <row r="295">
          <cell r="A295" t="str">
            <v>280226</v>
          </cell>
          <cell r="B295" t="str">
            <v>ISLAND TREES</v>
          </cell>
          <cell r="C295">
            <v>0</v>
          </cell>
          <cell r="D295">
            <v>0</v>
          </cell>
          <cell r="E295" t="str">
            <v>Same</v>
          </cell>
          <cell r="F295" t="str">
            <v>Less Than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</row>
        <row r="296">
          <cell r="A296" t="str">
            <v>280227</v>
          </cell>
          <cell r="B296" t="str">
            <v>WEST HEMPSTEAD</v>
          </cell>
          <cell r="C296">
            <v>0</v>
          </cell>
          <cell r="D296">
            <v>0</v>
          </cell>
          <cell r="E296" t="str">
            <v>Same</v>
          </cell>
          <cell r="F296" t="str">
            <v>Less Than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</row>
        <row r="297">
          <cell r="A297" t="str">
            <v>280229</v>
          </cell>
          <cell r="B297" t="str">
            <v>NORTH MERRICK</v>
          </cell>
          <cell r="C297">
            <v>0</v>
          </cell>
          <cell r="D297">
            <v>0</v>
          </cell>
          <cell r="E297" t="str">
            <v>Same</v>
          </cell>
          <cell r="F297" t="str">
            <v>Less Than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</row>
        <row r="298">
          <cell r="A298" t="str">
            <v>280230</v>
          </cell>
          <cell r="B298" t="str">
            <v>VALLEY STR HEMP 30</v>
          </cell>
          <cell r="C298">
            <v>0</v>
          </cell>
          <cell r="D298">
            <v>0</v>
          </cell>
          <cell r="E298" t="str">
            <v>Same</v>
          </cell>
          <cell r="F298" t="str">
            <v>Less Than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0</v>
          </cell>
          <cell r="X298">
            <v>0</v>
          </cell>
        </row>
        <row r="299">
          <cell r="A299" t="str">
            <v>280231</v>
          </cell>
          <cell r="B299" t="str">
            <v>ISLAND PARK</v>
          </cell>
          <cell r="C299">
            <v>60</v>
          </cell>
          <cell r="D299">
            <v>0</v>
          </cell>
          <cell r="E299" t="str">
            <v>Different</v>
          </cell>
          <cell r="F299" t="str">
            <v>Greater Than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</row>
        <row r="300">
          <cell r="A300" t="str">
            <v>280251</v>
          </cell>
          <cell r="B300" t="str">
            <v>VALLEY STREAM CHS</v>
          </cell>
          <cell r="C300">
            <v>0</v>
          </cell>
          <cell r="D300">
            <v>0</v>
          </cell>
          <cell r="E300" t="str">
            <v>Same</v>
          </cell>
          <cell r="F300" t="str">
            <v>Less Than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M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  <cell r="W300">
            <v>0</v>
          </cell>
          <cell r="X300">
            <v>0</v>
          </cell>
        </row>
        <row r="301">
          <cell r="A301" t="str">
            <v>280252</v>
          </cell>
          <cell r="B301" t="str">
            <v>SEWANHAKA</v>
          </cell>
          <cell r="C301">
            <v>0</v>
          </cell>
          <cell r="D301">
            <v>0</v>
          </cell>
          <cell r="E301" t="str">
            <v>Same</v>
          </cell>
          <cell r="F301" t="str">
            <v>Less Than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</row>
        <row r="302">
          <cell r="A302" t="str">
            <v>280253</v>
          </cell>
          <cell r="B302" t="str">
            <v>BELLMORE-MERRICK</v>
          </cell>
          <cell r="C302">
            <v>0</v>
          </cell>
          <cell r="D302">
            <v>0</v>
          </cell>
          <cell r="E302" t="str">
            <v>Same</v>
          </cell>
          <cell r="F302" t="str">
            <v>Less Than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W302">
            <v>0</v>
          </cell>
          <cell r="X302">
            <v>0</v>
          </cell>
        </row>
        <row r="303">
          <cell r="A303" t="str">
            <v>280300</v>
          </cell>
          <cell r="B303" t="str">
            <v>LONG BEACH</v>
          </cell>
          <cell r="C303">
            <v>132</v>
          </cell>
          <cell r="D303">
            <v>132</v>
          </cell>
          <cell r="E303" t="str">
            <v>Same</v>
          </cell>
          <cell r="F303" t="str">
            <v>Less Than</v>
          </cell>
          <cell r="G303">
            <v>0</v>
          </cell>
          <cell r="H303">
            <v>107</v>
          </cell>
          <cell r="I303">
            <v>2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23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</row>
        <row r="304">
          <cell r="A304" t="str">
            <v>280401</v>
          </cell>
          <cell r="B304" t="str">
            <v>WESTBURY</v>
          </cell>
          <cell r="C304">
            <v>179</v>
          </cell>
          <cell r="D304">
            <v>177</v>
          </cell>
          <cell r="E304" t="str">
            <v>Different</v>
          </cell>
          <cell r="F304" t="str">
            <v>Greater Than</v>
          </cell>
          <cell r="G304">
            <v>0</v>
          </cell>
          <cell r="H304">
            <v>170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M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7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0</v>
          </cell>
        </row>
        <row r="305">
          <cell r="A305" t="str">
            <v>280402</v>
          </cell>
          <cell r="B305" t="str">
            <v>EAST WILLISTON</v>
          </cell>
          <cell r="C305">
            <v>0</v>
          </cell>
          <cell r="D305">
            <v>0</v>
          </cell>
          <cell r="E305" t="str">
            <v>Same</v>
          </cell>
          <cell r="F305" t="str">
            <v>Less Than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</row>
        <row r="306">
          <cell r="A306" t="str">
            <v>280403</v>
          </cell>
          <cell r="B306" t="str">
            <v>ROSLYN</v>
          </cell>
          <cell r="C306">
            <v>17</v>
          </cell>
          <cell r="D306">
            <v>17</v>
          </cell>
          <cell r="E306" t="str">
            <v>Same</v>
          </cell>
          <cell r="F306" t="str">
            <v>Less Than</v>
          </cell>
          <cell r="G306">
            <v>0</v>
          </cell>
          <cell r="H306">
            <v>17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</row>
        <row r="307">
          <cell r="A307" t="str">
            <v>280404</v>
          </cell>
          <cell r="B307" t="str">
            <v>PORT WASHINGTON</v>
          </cell>
          <cell r="C307">
            <v>166</v>
          </cell>
          <cell r="D307">
            <v>166</v>
          </cell>
          <cell r="E307" t="str">
            <v>Same</v>
          </cell>
          <cell r="F307" t="str">
            <v>Less Than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63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102</v>
          </cell>
          <cell r="R307">
            <v>1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</row>
        <row r="308">
          <cell r="A308" t="str">
            <v>280405</v>
          </cell>
          <cell r="B308" t="str">
            <v>NEW HYDE PARK</v>
          </cell>
          <cell r="C308">
            <v>68</v>
          </cell>
          <cell r="D308">
            <v>68</v>
          </cell>
          <cell r="E308" t="str">
            <v>Same</v>
          </cell>
          <cell r="F308" t="str">
            <v>Less Than</v>
          </cell>
          <cell r="G308">
            <v>0</v>
          </cell>
          <cell r="H308">
            <v>68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M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</row>
        <row r="309">
          <cell r="A309" t="str">
            <v>280406</v>
          </cell>
          <cell r="B309" t="str">
            <v>MANHASSET</v>
          </cell>
          <cell r="C309">
            <v>0</v>
          </cell>
          <cell r="D309">
            <v>0</v>
          </cell>
          <cell r="E309" t="str">
            <v>Same</v>
          </cell>
          <cell r="F309" t="str">
            <v>Less Than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0</v>
          </cell>
        </row>
        <row r="310">
          <cell r="A310" t="str">
            <v>280407</v>
          </cell>
          <cell r="B310" t="str">
            <v>GREAT NECK</v>
          </cell>
          <cell r="C310">
            <v>261</v>
          </cell>
          <cell r="D310">
            <v>261</v>
          </cell>
          <cell r="E310" t="str">
            <v>Same</v>
          </cell>
          <cell r="F310" t="str">
            <v>Less Than</v>
          </cell>
          <cell r="G310">
            <v>0</v>
          </cell>
          <cell r="H310">
            <v>246</v>
          </cell>
          <cell r="I310">
            <v>0</v>
          </cell>
          <cell r="J310">
            <v>0</v>
          </cell>
          <cell r="K310">
            <v>1</v>
          </cell>
          <cell r="L310">
            <v>0</v>
          </cell>
          <cell r="M310">
            <v>0</v>
          </cell>
          <cell r="N310">
            <v>14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</row>
        <row r="311">
          <cell r="A311" t="str">
            <v>280409</v>
          </cell>
          <cell r="B311" t="str">
            <v>HERRICKS</v>
          </cell>
          <cell r="C311">
            <v>55</v>
          </cell>
          <cell r="D311">
            <v>55</v>
          </cell>
          <cell r="E311" t="str">
            <v>Same</v>
          </cell>
          <cell r="F311" t="str">
            <v>Less Than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55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</row>
        <row r="312">
          <cell r="A312" t="str">
            <v>280410</v>
          </cell>
          <cell r="B312" t="str">
            <v>MINEOLA</v>
          </cell>
          <cell r="C312">
            <v>155</v>
          </cell>
          <cell r="D312">
            <v>54</v>
          </cell>
          <cell r="E312" t="str">
            <v>Different</v>
          </cell>
          <cell r="F312" t="str">
            <v>Greater Than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6</v>
          </cell>
          <cell r="Q312">
            <v>48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</row>
        <row r="313">
          <cell r="A313" t="str">
            <v>280411</v>
          </cell>
          <cell r="B313" t="str">
            <v>CARLE PLACE</v>
          </cell>
          <cell r="C313">
            <v>0</v>
          </cell>
          <cell r="D313">
            <v>0</v>
          </cell>
          <cell r="E313" t="str">
            <v>Same</v>
          </cell>
          <cell r="F313" t="str">
            <v>Less Than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</row>
        <row r="314">
          <cell r="A314" t="str">
            <v>280501</v>
          </cell>
          <cell r="B314" t="str">
            <v>NORTH SHORE</v>
          </cell>
          <cell r="C314">
            <v>0</v>
          </cell>
          <cell r="D314">
            <v>0</v>
          </cell>
          <cell r="E314" t="str">
            <v>Same</v>
          </cell>
          <cell r="F314" t="str">
            <v>Less Than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</row>
        <row r="315">
          <cell r="A315" t="str">
            <v>280502</v>
          </cell>
          <cell r="B315" t="str">
            <v>SYOSSET</v>
          </cell>
          <cell r="C315">
            <v>0</v>
          </cell>
          <cell r="D315">
            <v>0</v>
          </cell>
          <cell r="E315" t="str">
            <v>Same</v>
          </cell>
          <cell r="F315" t="str">
            <v>Less Than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W315">
            <v>0</v>
          </cell>
          <cell r="X315">
            <v>0</v>
          </cell>
        </row>
        <row r="316">
          <cell r="A316" t="str">
            <v>280503</v>
          </cell>
          <cell r="B316" t="str">
            <v>LOCUST VALLEY</v>
          </cell>
          <cell r="C316">
            <v>0</v>
          </cell>
          <cell r="D316">
            <v>0</v>
          </cell>
          <cell r="E316" t="str">
            <v>Same</v>
          </cell>
          <cell r="F316" t="str">
            <v>Less Than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</row>
        <row r="317">
          <cell r="A317" t="str">
            <v>280504</v>
          </cell>
          <cell r="B317" t="str">
            <v>PLAINVIEW</v>
          </cell>
          <cell r="C317">
            <v>0</v>
          </cell>
          <cell r="D317">
            <v>0</v>
          </cell>
          <cell r="E317" t="str">
            <v>Same</v>
          </cell>
          <cell r="F317" t="str">
            <v>Less Than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</row>
        <row r="318">
          <cell r="A318" t="str">
            <v>280506</v>
          </cell>
          <cell r="B318" t="str">
            <v>OYSTER BAY</v>
          </cell>
          <cell r="C318">
            <v>32</v>
          </cell>
          <cell r="D318">
            <v>32</v>
          </cell>
          <cell r="E318" t="str">
            <v>Same</v>
          </cell>
          <cell r="F318" t="str">
            <v>Less Than</v>
          </cell>
          <cell r="G318">
            <v>0</v>
          </cell>
          <cell r="H318">
            <v>32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</row>
        <row r="319">
          <cell r="A319" t="str">
            <v>280515</v>
          </cell>
          <cell r="B319" t="str">
            <v>JERICHO</v>
          </cell>
          <cell r="C319">
            <v>0</v>
          </cell>
          <cell r="D319">
            <v>0</v>
          </cell>
          <cell r="E319" t="str">
            <v>Same</v>
          </cell>
          <cell r="F319" t="str">
            <v>Less Than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</row>
        <row r="320">
          <cell r="A320" t="str">
            <v>280517</v>
          </cell>
          <cell r="B320" t="str">
            <v>HICKSVILLE</v>
          </cell>
          <cell r="C320">
            <v>0</v>
          </cell>
          <cell r="D320">
            <v>0</v>
          </cell>
          <cell r="E320" t="str">
            <v>Same</v>
          </cell>
          <cell r="F320" t="str">
            <v>Less Than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</row>
        <row r="321">
          <cell r="A321" t="str">
            <v>280518</v>
          </cell>
          <cell r="B321" t="str">
            <v>PLAINEDGE</v>
          </cell>
          <cell r="C321">
            <v>0</v>
          </cell>
          <cell r="D321">
            <v>0</v>
          </cell>
          <cell r="E321" t="str">
            <v>Same</v>
          </cell>
          <cell r="F321" t="str">
            <v>Less Than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</row>
        <row r="322">
          <cell r="A322" t="str">
            <v>280521</v>
          </cell>
          <cell r="B322" t="str">
            <v>BETHPAGE</v>
          </cell>
          <cell r="C322">
            <v>0</v>
          </cell>
          <cell r="D322">
            <v>0</v>
          </cell>
          <cell r="E322" t="str">
            <v>Same</v>
          </cell>
          <cell r="F322" t="str">
            <v>Less Than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</row>
        <row r="323">
          <cell r="A323" t="str">
            <v>280522</v>
          </cell>
          <cell r="B323" t="str">
            <v>FARMINGDALE</v>
          </cell>
          <cell r="C323">
            <v>146</v>
          </cell>
          <cell r="D323">
            <v>146</v>
          </cell>
          <cell r="E323" t="str">
            <v>Same</v>
          </cell>
          <cell r="F323" t="str">
            <v>Less Than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146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</row>
        <row r="324">
          <cell r="A324" t="str">
            <v>280523</v>
          </cell>
          <cell r="B324" t="str">
            <v>MASSAPEQUA</v>
          </cell>
          <cell r="C324">
            <v>0</v>
          </cell>
          <cell r="D324">
            <v>0</v>
          </cell>
          <cell r="E324" t="str">
            <v>Same</v>
          </cell>
          <cell r="F324" t="str">
            <v>Less Than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</row>
        <row r="325">
          <cell r="A325" t="str">
            <v>300000</v>
          </cell>
          <cell r="B325" t="str">
            <v>NYC CITY-WIDE PUBLIC</v>
          </cell>
          <cell r="C325">
            <v>72372</v>
          </cell>
          <cell r="D325">
            <v>60316</v>
          </cell>
          <cell r="E325" t="str">
            <v>Different</v>
          </cell>
          <cell r="F325" t="str">
            <v>Greater Than</v>
          </cell>
          <cell r="G325">
            <v>0</v>
          </cell>
          <cell r="H325">
            <v>57</v>
          </cell>
          <cell r="I325">
            <v>0</v>
          </cell>
          <cell r="J325">
            <v>1694</v>
          </cell>
          <cell r="K325">
            <v>17651</v>
          </cell>
          <cell r="L325">
            <v>0</v>
          </cell>
          <cell r="M325">
            <v>0</v>
          </cell>
          <cell r="N325">
            <v>1552</v>
          </cell>
          <cell r="O325">
            <v>0</v>
          </cell>
          <cell r="P325">
            <v>9645</v>
          </cell>
          <cell r="Q325">
            <v>29717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</row>
        <row r="326">
          <cell r="A326" t="str">
            <v>400301</v>
          </cell>
          <cell r="B326" t="str">
            <v>LEWISTON PORTER</v>
          </cell>
          <cell r="C326">
            <v>62</v>
          </cell>
          <cell r="D326">
            <v>62</v>
          </cell>
          <cell r="E326" t="str">
            <v>Same</v>
          </cell>
          <cell r="F326" t="str">
            <v>Less Than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59</v>
          </cell>
          <cell r="O326">
            <v>3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</row>
        <row r="327">
          <cell r="A327" t="str">
            <v>400400</v>
          </cell>
          <cell r="B327" t="str">
            <v>LOCKPORT</v>
          </cell>
          <cell r="C327">
            <v>133</v>
          </cell>
          <cell r="D327">
            <v>133</v>
          </cell>
          <cell r="E327" t="str">
            <v>Same</v>
          </cell>
          <cell r="F327" t="str">
            <v>Less Than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95</v>
          </cell>
          <cell r="O327">
            <v>0</v>
          </cell>
          <cell r="P327">
            <v>0</v>
          </cell>
          <cell r="Q327">
            <v>37</v>
          </cell>
          <cell r="R327">
            <v>1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</row>
        <row r="328">
          <cell r="A328" t="str">
            <v>400601</v>
          </cell>
          <cell r="B328" t="str">
            <v>NEWFANE</v>
          </cell>
          <cell r="C328">
            <v>60</v>
          </cell>
          <cell r="D328">
            <v>60</v>
          </cell>
          <cell r="E328" t="str">
            <v>Same</v>
          </cell>
          <cell r="F328" t="str">
            <v>Less Than</v>
          </cell>
          <cell r="G328">
            <v>0</v>
          </cell>
          <cell r="H328">
            <v>48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</v>
          </cell>
          <cell r="N328">
            <v>12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</row>
        <row r="329">
          <cell r="A329" t="str">
            <v>400701</v>
          </cell>
          <cell r="B329" t="str">
            <v>NIAGARA WHEATFIELD</v>
          </cell>
          <cell r="C329">
            <v>116</v>
          </cell>
          <cell r="D329">
            <v>110</v>
          </cell>
          <cell r="E329" t="str">
            <v>Different</v>
          </cell>
          <cell r="F329" t="str">
            <v>Greater Than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109</v>
          </cell>
          <cell r="R329">
            <v>0</v>
          </cell>
          <cell r="S329">
            <v>0</v>
          </cell>
          <cell r="T329">
            <v>0</v>
          </cell>
          <cell r="U329">
            <v>0</v>
          </cell>
          <cell r="V329">
            <v>0</v>
          </cell>
          <cell r="W329">
            <v>1</v>
          </cell>
          <cell r="X329">
            <v>0</v>
          </cell>
        </row>
        <row r="330">
          <cell r="A330" t="str">
            <v>400800</v>
          </cell>
          <cell r="B330" t="str">
            <v>NIAGARA FALLS</v>
          </cell>
          <cell r="C330">
            <v>656</v>
          </cell>
          <cell r="D330">
            <v>654</v>
          </cell>
          <cell r="E330" t="str">
            <v>Different</v>
          </cell>
          <cell r="F330" t="str">
            <v>Greater Than</v>
          </cell>
          <cell r="G330">
            <v>0</v>
          </cell>
          <cell r="H330">
            <v>0</v>
          </cell>
          <cell r="I330">
            <v>0</v>
          </cell>
          <cell r="J330">
            <v>90</v>
          </cell>
          <cell r="K330">
            <v>263</v>
          </cell>
          <cell r="L330">
            <v>282</v>
          </cell>
          <cell r="M330">
            <v>0</v>
          </cell>
          <cell r="N330">
            <v>0</v>
          </cell>
          <cell r="O330">
            <v>0</v>
          </cell>
          <cell r="P330">
            <v>6</v>
          </cell>
          <cell r="Q330">
            <v>7</v>
          </cell>
          <cell r="R330">
            <v>6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  <cell r="W330">
            <v>0</v>
          </cell>
          <cell r="X330">
            <v>0</v>
          </cell>
        </row>
        <row r="331">
          <cell r="A331" t="str">
            <v>400900</v>
          </cell>
          <cell r="B331" t="str">
            <v>NORTH TONAWANDA</v>
          </cell>
          <cell r="C331">
            <v>120</v>
          </cell>
          <cell r="D331">
            <v>120</v>
          </cell>
          <cell r="E331" t="str">
            <v>Same</v>
          </cell>
          <cell r="F331" t="str">
            <v>Less Than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84</v>
          </cell>
          <cell r="O331">
            <v>0</v>
          </cell>
          <cell r="P331">
            <v>0</v>
          </cell>
          <cell r="Q331">
            <v>36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</row>
        <row r="332">
          <cell r="A332" t="str">
            <v>401001</v>
          </cell>
          <cell r="B332" t="str">
            <v>STARPOINT</v>
          </cell>
          <cell r="C332">
            <v>35</v>
          </cell>
          <cell r="D332">
            <v>35</v>
          </cell>
          <cell r="E332" t="str">
            <v>Same</v>
          </cell>
          <cell r="F332" t="str">
            <v>Less Than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35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</row>
        <row r="333">
          <cell r="A333" t="str">
            <v>401201</v>
          </cell>
          <cell r="B333" t="str">
            <v>ROYALTON HARTLAND</v>
          </cell>
          <cell r="C333">
            <v>46</v>
          </cell>
          <cell r="D333">
            <v>46</v>
          </cell>
          <cell r="E333" t="str">
            <v>Same</v>
          </cell>
          <cell r="F333" t="str">
            <v>Less Than</v>
          </cell>
          <cell r="G333">
            <v>0</v>
          </cell>
          <cell r="H333">
            <v>46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</row>
        <row r="334">
          <cell r="A334" t="str">
            <v>401301</v>
          </cell>
          <cell r="B334" t="str">
            <v>BARKER</v>
          </cell>
          <cell r="C334">
            <v>21</v>
          </cell>
          <cell r="D334">
            <v>21</v>
          </cell>
          <cell r="E334" t="str">
            <v>Same</v>
          </cell>
          <cell r="F334" t="str">
            <v>Less Than</v>
          </cell>
          <cell r="G334">
            <v>0</v>
          </cell>
          <cell r="H334">
            <v>21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M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</row>
        <row r="335">
          <cell r="A335" t="str">
            <v>401501</v>
          </cell>
          <cell r="B335" t="str">
            <v>WILSON</v>
          </cell>
          <cell r="C335">
            <v>33</v>
          </cell>
          <cell r="D335">
            <v>33</v>
          </cell>
          <cell r="E335" t="str">
            <v>Same</v>
          </cell>
          <cell r="F335" t="str">
            <v>Less Than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17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16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</row>
        <row r="336">
          <cell r="A336" t="str">
            <v>410401</v>
          </cell>
          <cell r="B336" t="str">
            <v>ADIRONDACK</v>
          </cell>
          <cell r="C336">
            <v>46</v>
          </cell>
          <cell r="D336">
            <v>0</v>
          </cell>
          <cell r="E336" t="str">
            <v>Different</v>
          </cell>
          <cell r="F336" t="str">
            <v>Greater Than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M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</row>
        <row r="337">
          <cell r="A337" t="str">
            <v>410601</v>
          </cell>
          <cell r="B337" t="str">
            <v>CAMDEN</v>
          </cell>
          <cell r="C337">
            <v>66</v>
          </cell>
          <cell r="D337">
            <v>67</v>
          </cell>
          <cell r="E337" t="str">
            <v>Different</v>
          </cell>
          <cell r="F337" t="str">
            <v>Less Than</v>
          </cell>
          <cell r="G337">
            <v>0</v>
          </cell>
          <cell r="H337">
            <v>66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1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</row>
        <row r="338">
          <cell r="A338" t="str">
            <v>411101</v>
          </cell>
          <cell r="B338" t="str">
            <v>CLINTON</v>
          </cell>
          <cell r="C338">
            <v>0</v>
          </cell>
          <cell r="D338">
            <v>0</v>
          </cell>
          <cell r="E338" t="str">
            <v>Same</v>
          </cell>
          <cell r="F338" t="str">
            <v>Less Than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</row>
        <row r="339">
          <cell r="A339" t="str">
            <v>411501</v>
          </cell>
          <cell r="B339" t="str">
            <v>NEW HARTFORD</v>
          </cell>
          <cell r="C339">
            <v>0</v>
          </cell>
          <cell r="D339">
            <v>0</v>
          </cell>
          <cell r="E339" t="str">
            <v>Same</v>
          </cell>
          <cell r="F339" t="str">
            <v>Less Than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</row>
        <row r="340">
          <cell r="A340" t="str">
            <v>411504</v>
          </cell>
          <cell r="B340" t="str">
            <v>NEW YORK MILLS</v>
          </cell>
          <cell r="C340">
            <v>0</v>
          </cell>
          <cell r="D340">
            <v>0</v>
          </cell>
          <cell r="E340" t="str">
            <v>Same</v>
          </cell>
          <cell r="F340" t="str">
            <v>Less Than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M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</row>
        <row r="341">
          <cell r="A341" t="str">
            <v>411603</v>
          </cell>
          <cell r="B341" t="str">
            <v>SAUQUOIT VALLEY</v>
          </cell>
          <cell r="C341">
            <v>20</v>
          </cell>
          <cell r="D341">
            <v>20</v>
          </cell>
          <cell r="E341" t="str">
            <v>Same</v>
          </cell>
          <cell r="F341" t="str">
            <v>Less Than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M341">
            <v>0</v>
          </cell>
          <cell r="N341">
            <v>20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0</v>
          </cell>
        </row>
        <row r="342">
          <cell r="A342" t="str">
            <v>411701</v>
          </cell>
          <cell r="B342" t="str">
            <v>REMSEN</v>
          </cell>
          <cell r="C342">
            <v>20</v>
          </cell>
          <cell r="D342">
            <v>21</v>
          </cell>
          <cell r="E342" t="str">
            <v>Different</v>
          </cell>
          <cell r="F342" t="str">
            <v>Less Than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20</v>
          </cell>
          <cell r="L342">
            <v>0</v>
          </cell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1</v>
          </cell>
          <cell r="X342">
            <v>0</v>
          </cell>
        </row>
        <row r="343">
          <cell r="A343" t="str">
            <v>411800</v>
          </cell>
          <cell r="B343" t="str">
            <v>ROME</v>
          </cell>
          <cell r="C343">
            <v>279</v>
          </cell>
          <cell r="D343">
            <v>279</v>
          </cell>
          <cell r="E343" t="str">
            <v>Same</v>
          </cell>
          <cell r="F343" t="str">
            <v>Less Than</v>
          </cell>
          <cell r="G343">
            <v>0</v>
          </cell>
          <cell r="H343">
            <v>0</v>
          </cell>
          <cell r="I343">
            <v>0</v>
          </cell>
          <cell r="J343">
            <v>53</v>
          </cell>
          <cell r="K343">
            <v>64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  <cell r="P343">
            <v>43</v>
          </cell>
          <cell r="Q343">
            <v>119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0</v>
          </cell>
        </row>
        <row r="344">
          <cell r="A344" t="str">
            <v>411902</v>
          </cell>
          <cell r="B344" t="str">
            <v>WATERVILLE</v>
          </cell>
          <cell r="C344">
            <v>0</v>
          </cell>
          <cell r="D344">
            <v>0</v>
          </cell>
          <cell r="E344" t="str">
            <v>Same</v>
          </cell>
          <cell r="F344" t="str">
            <v>Less Than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0</v>
          </cell>
          <cell r="W344">
            <v>0</v>
          </cell>
          <cell r="X344">
            <v>0</v>
          </cell>
        </row>
        <row r="345">
          <cell r="A345" t="str">
            <v>412000</v>
          </cell>
          <cell r="B345" t="str">
            <v>SHERRILL</v>
          </cell>
          <cell r="C345">
            <v>67</v>
          </cell>
          <cell r="D345">
            <v>67</v>
          </cell>
          <cell r="E345" t="str">
            <v>Same</v>
          </cell>
          <cell r="F345" t="str">
            <v>Less Than</v>
          </cell>
          <cell r="G345">
            <v>0</v>
          </cell>
          <cell r="H345">
            <v>67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  <cell r="W345">
            <v>0</v>
          </cell>
          <cell r="X345">
            <v>0</v>
          </cell>
        </row>
        <row r="346">
          <cell r="A346" t="str">
            <v>412201</v>
          </cell>
          <cell r="B346" t="str">
            <v>HOLLAND PATENT</v>
          </cell>
          <cell r="C346">
            <v>18</v>
          </cell>
          <cell r="D346">
            <v>18</v>
          </cell>
          <cell r="E346" t="str">
            <v>Same</v>
          </cell>
          <cell r="F346" t="str">
            <v>Less Than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18</v>
          </cell>
          <cell r="L346">
            <v>0</v>
          </cell>
          <cell r="M346">
            <v>0</v>
          </cell>
          <cell r="N346">
            <v>0</v>
          </cell>
          <cell r="O346">
            <v>0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0</v>
          </cell>
          <cell r="V346">
            <v>0</v>
          </cell>
          <cell r="W346">
            <v>0</v>
          </cell>
          <cell r="X346">
            <v>0</v>
          </cell>
        </row>
        <row r="347">
          <cell r="A347" t="str">
            <v>412300</v>
          </cell>
          <cell r="B347" t="str">
            <v>UTICA</v>
          </cell>
          <cell r="C347">
            <v>345</v>
          </cell>
          <cell r="D347">
            <v>345</v>
          </cell>
          <cell r="E347" t="str">
            <v>Same</v>
          </cell>
          <cell r="F347" t="str">
            <v>Less Than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345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</row>
        <row r="348">
          <cell r="A348" t="str">
            <v>412801</v>
          </cell>
          <cell r="B348" t="str">
            <v>WESTMORELAND</v>
          </cell>
          <cell r="C348">
            <v>15</v>
          </cell>
          <cell r="D348">
            <v>15</v>
          </cell>
          <cell r="E348" t="str">
            <v>Same</v>
          </cell>
          <cell r="F348" t="str">
            <v>Less Than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M348">
            <v>0</v>
          </cell>
          <cell r="N348">
            <v>15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0</v>
          </cell>
          <cell r="V348">
            <v>0</v>
          </cell>
          <cell r="W348">
            <v>0</v>
          </cell>
          <cell r="X348">
            <v>0</v>
          </cell>
        </row>
        <row r="349">
          <cell r="A349" t="str">
            <v>412901</v>
          </cell>
          <cell r="B349" t="str">
            <v>ORISKANY</v>
          </cell>
          <cell r="C349">
            <v>22</v>
          </cell>
          <cell r="D349">
            <v>18</v>
          </cell>
          <cell r="E349" t="str">
            <v>Different</v>
          </cell>
          <cell r="F349" t="str">
            <v>Greater Than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18</v>
          </cell>
          <cell r="L349">
            <v>0</v>
          </cell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</row>
        <row r="350">
          <cell r="A350" t="str">
            <v>412902</v>
          </cell>
          <cell r="B350" t="str">
            <v>WHITESBORO</v>
          </cell>
          <cell r="C350">
            <v>0</v>
          </cell>
          <cell r="D350">
            <v>0</v>
          </cell>
          <cell r="E350" t="str">
            <v>Same</v>
          </cell>
          <cell r="F350" t="str">
            <v>Less Than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</row>
        <row r="351">
          <cell r="A351" t="str">
            <v>420101</v>
          </cell>
          <cell r="B351" t="str">
            <v>WEST GENESEE</v>
          </cell>
          <cell r="C351">
            <v>0</v>
          </cell>
          <cell r="D351">
            <v>0</v>
          </cell>
          <cell r="E351" t="str">
            <v>Same</v>
          </cell>
          <cell r="F351" t="str">
            <v>Less Than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</row>
        <row r="352">
          <cell r="A352" t="str">
            <v>420303</v>
          </cell>
          <cell r="B352" t="str">
            <v>NORTH SYRACUSE</v>
          </cell>
          <cell r="C352">
            <v>319</v>
          </cell>
          <cell r="D352">
            <v>185</v>
          </cell>
          <cell r="E352" t="str">
            <v>Different</v>
          </cell>
          <cell r="F352" t="str">
            <v>Greater Than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M352">
            <v>0</v>
          </cell>
          <cell r="N352">
            <v>181</v>
          </cell>
          <cell r="O352">
            <v>0</v>
          </cell>
          <cell r="P352">
            <v>0</v>
          </cell>
          <cell r="Q352">
            <v>4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</row>
        <row r="353">
          <cell r="A353" t="str">
            <v>420401</v>
          </cell>
          <cell r="B353" t="str">
            <v>EAST SYRACUSE MINOA</v>
          </cell>
          <cell r="C353">
            <v>211</v>
          </cell>
          <cell r="D353">
            <v>155</v>
          </cell>
          <cell r="E353" t="str">
            <v>Different</v>
          </cell>
          <cell r="F353" t="str">
            <v>Greater Than</v>
          </cell>
          <cell r="G353">
            <v>1</v>
          </cell>
          <cell r="H353">
            <v>152</v>
          </cell>
          <cell r="I353">
            <v>1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1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</row>
        <row r="354">
          <cell r="A354" t="str">
            <v>420411</v>
          </cell>
          <cell r="B354" t="str">
            <v>JAMESVILLE-DEWITT</v>
          </cell>
          <cell r="C354">
            <v>0</v>
          </cell>
          <cell r="D354">
            <v>0</v>
          </cell>
          <cell r="E354" t="str">
            <v>Same</v>
          </cell>
          <cell r="F354" t="str">
            <v>Less Than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  <cell r="W354">
            <v>0</v>
          </cell>
          <cell r="X354">
            <v>0</v>
          </cell>
        </row>
        <row r="355">
          <cell r="A355" t="str">
            <v>420501</v>
          </cell>
          <cell r="B355" t="str">
            <v>JORDAN ELBRIDGE</v>
          </cell>
          <cell r="C355">
            <v>104</v>
          </cell>
          <cell r="D355">
            <v>106</v>
          </cell>
          <cell r="E355" t="str">
            <v>Different</v>
          </cell>
          <cell r="F355" t="str">
            <v>Less Than</v>
          </cell>
          <cell r="G355">
            <v>0</v>
          </cell>
          <cell r="H355">
            <v>0</v>
          </cell>
          <cell r="I355">
            <v>0</v>
          </cell>
          <cell r="J355">
            <v>24</v>
          </cell>
          <cell r="K355">
            <v>80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0</v>
          </cell>
          <cell r="V355">
            <v>1</v>
          </cell>
          <cell r="W355">
            <v>1</v>
          </cell>
          <cell r="X355">
            <v>0</v>
          </cell>
        </row>
        <row r="356">
          <cell r="A356" t="str">
            <v>420601</v>
          </cell>
          <cell r="B356" t="str">
            <v>FABIUS-POMPEY</v>
          </cell>
          <cell r="C356">
            <v>0</v>
          </cell>
          <cell r="D356">
            <v>0</v>
          </cell>
          <cell r="E356" t="str">
            <v>Same</v>
          </cell>
          <cell r="F356" t="str">
            <v>Less Than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0</v>
          </cell>
          <cell r="V356">
            <v>0</v>
          </cell>
          <cell r="W356">
            <v>0</v>
          </cell>
          <cell r="X356">
            <v>0</v>
          </cell>
        </row>
        <row r="357">
          <cell r="A357" t="str">
            <v>420701</v>
          </cell>
          <cell r="B357" t="str">
            <v>WESTHILL</v>
          </cell>
          <cell r="C357">
            <v>0</v>
          </cell>
          <cell r="D357">
            <v>0</v>
          </cell>
          <cell r="E357" t="str">
            <v>Same</v>
          </cell>
          <cell r="F357" t="str">
            <v>Less Than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M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0</v>
          </cell>
          <cell r="V357">
            <v>0</v>
          </cell>
          <cell r="W357">
            <v>0</v>
          </cell>
          <cell r="X357">
            <v>0</v>
          </cell>
        </row>
        <row r="358">
          <cell r="A358" t="str">
            <v>420702</v>
          </cell>
          <cell r="B358" t="str">
            <v>SOLVAY</v>
          </cell>
          <cell r="C358">
            <v>35</v>
          </cell>
          <cell r="D358">
            <v>35</v>
          </cell>
          <cell r="E358" t="str">
            <v>Same</v>
          </cell>
          <cell r="F358" t="str">
            <v>Less Than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35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0</v>
          </cell>
          <cell r="V358">
            <v>0</v>
          </cell>
          <cell r="W358">
            <v>0</v>
          </cell>
          <cell r="X358">
            <v>0</v>
          </cell>
        </row>
        <row r="359">
          <cell r="A359" t="str">
            <v>420807</v>
          </cell>
          <cell r="B359" t="str">
            <v>LAFAYETTE</v>
          </cell>
          <cell r="C359">
            <v>30</v>
          </cell>
          <cell r="D359">
            <v>19</v>
          </cell>
          <cell r="E359" t="str">
            <v>Different</v>
          </cell>
          <cell r="F359" t="str">
            <v>Greater Than</v>
          </cell>
          <cell r="G359">
            <v>0</v>
          </cell>
          <cell r="H359">
            <v>19</v>
          </cell>
          <cell r="I359">
            <v>0</v>
          </cell>
          <cell r="J359">
            <v>0</v>
          </cell>
          <cell r="K359">
            <v>0</v>
          </cell>
          <cell r="L359">
            <v>0</v>
          </cell>
          <cell r="M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0</v>
          </cell>
          <cell r="V359">
            <v>0</v>
          </cell>
          <cell r="W359">
            <v>0</v>
          </cell>
          <cell r="X359">
            <v>0</v>
          </cell>
        </row>
        <row r="360">
          <cell r="A360" t="str">
            <v>420901</v>
          </cell>
          <cell r="B360" t="str">
            <v>BALDWINSVILLE</v>
          </cell>
          <cell r="C360">
            <v>0</v>
          </cell>
          <cell r="D360">
            <v>0</v>
          </cell>
          <cell r="E360" t="str">
            <v>Same</v>
          </cell>
          <cell r="F360" t="str">
            <v>Less Than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</row>
        <row r="361">
          <cell r="A361" t="str">
            <v>421001</v>
          </cell>
          <cell r="B361" t="str">
            <v>FAYETTVLLE-MANLIUS</v>
          </cell>
          <cell r="C361">
            <v>0</v>
          </cell>
          <cell r="D361">
            <v>0</v>
          </cell>
          <cell r="E361" t="str">
            <v>Same</v>
          </cell>
          <cell r="F361" t="str">
            <v>Less Than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</row>
        <row r="362">
          <cell r="A362" t="str">
            <v>421101</v>
          </cell>
          <cell r="B362" t="str">
            <v>MARCELLUS</v>
          </cell>
          <cell r="C362">
            <v>0</v>
          </cell>
          <cell r="D362">
            <v>0</v>
          </cell>
          <cell r="E362" t="str">
            <v>Same</v>
          </cell>
          <cell r="F362" t="str">
            <v>Less Than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</row>
        <row r="363">
          <cell r="A363" t="str">
            <v>421201</v>
          </cell>
          <cell r="B363" t="str">
            <v>ONONDAGA</v>
          </cell>
          <cell r="C363">
            <v>44</v>
          </cell>
          <cell r="D363">
            <v>27</v>
          </cell>
          <cell r="E363" t="str">
            <v>Different</v>
          </cell>
          <cell r="F363" t="str">
            <v>Greater Than</v>
          </cell>
          <cell r="G363">
            <v>0</v>
          </cell>
          <cell r="H363">
            <v>26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M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1</v>
          </cell>
          <cell r="U363">
            <v>0</v>
          </cell>
          <cell r="V363">
            <v>0</v>
          </cell>
          <cell r="W363">
            <v>0</v>
          </cell>
          <cell r="X363">
            <v>0</v>
          </cell>
        </row>
        <row r="364">
          <cell r="A364" t="str">
            <v>421501</v>
          </cell>
          <cell r="B364" t="str">
            <v>LIVERPOOL</v>
          </cell>
          <cell r="C364">
            <v>149</v>
          </cell>
          <cell r="D364">
            <v>149</v>
          </cell>
          <cell r="E364" t="str">
            <v>Same</v>
          </cell>
          <cell r="F364" t="str">
            <v>Less Than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1</v>
          </cell>
          <cell r="N364">
            <v>148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</row>
        <row r="365">
          <cell r="A365" t="str">
            <v>421504</v>
          </cell>
          <cell r="B365" t="str">
            <v>LYNCOURT</v>
          </cell>
          <cell r="C365">
            <v>18</v>
          </cell>
          <cell r="D365">
            <v>18</v>
          </cell>
          <cell r="E365" t="str">
            <v>Same</v>
          </cell>
          <cell r="F365" t="str">
            <v>Less Than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18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</row>
        <row r="366">
          <cell r="A366" t="str">
            <v>421601</v>
          </cell>
          <cell r="B366" t="str">
            <v>SKANEATELES</v>
          </cell>
          <cell r="C366">
            <v>0</v>
          </cell>
          <cell r="D366">
            <v>0</v>
          </cell>
          <cell r="E366" t="str">
            <v>Same</v>
          </cell>
          <cell r="F366" t="str">
            <v>Less Than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</row>
        <row r="367">
          <cell r="A367" t="str">
            <v>421800</v>
          </cell>
          <cell r="B367" t="str">
            <v>SYRACUSE</v>
          </cell>
          <cell r="C367">
            <v>1410</v>
          </cell>
          <cell r="D367">
            <v>1316</v>
          </cell>
          <cell r="E367" t="str">
            <v>Different</v>
          </cell>
          <cell r="F367" t="str">
            <v>Greater Than</v>
          </cell>
          <cell r="G367">
            <v>159</v>
          </cell>
          <cell r="H367">
            <v>31</v>
          </cell>
          <cell r="I367">
            <v>1</v>
          </cell>
          <cell r="J367">
            <v>71</v>
          </cell>
          <cell r="K367">
            <v>421</v>
          </cell>
          <cell r="L367">
            <v>0</v>
          </cell>
          <cell r="M367">
            <v>53</v>
          </cell>
          <cell r="N367">
            <v>65</v>
          </cell>
          <cell r="O367">
            <v>0</v>
          </cell>
          <cell r="P367">
            <v>170</v>
          </cell>
          <cell r="Q367">
            <v>344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1</v>
          </cell>
          <cell r="X367">
            <v>0</v>
          </cell>
        </row>
        <row r="368">
          <cell r="A368" t="str">
            <v>421902</v>
          </cell>
          <cell r="B368" t="str">
            <v>TULLY</v>
          </cell>
          <cell r="C368">
            <v>26</v>
          </cell>
          <cell r="D368">
            <v>0</v>
          </cell>
          <cell r="E368" t="str">
            <v>Different</v>
          </cell>
          <cell r="F368" t="str">
            <v>Greater Than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</row>
        <row r="369">
          <cell r="A369" t="str">
            <v>430300</v>
          </cell>
          <cell r="B369" t="str">
            <v>CANANDAIGUA</v>
          </cell>
          <cell r="C369">
            <v>111</v>
          </cell>
          <cell r="D369">
            <v>111</v>
          </cell>
          <cell r="E369" t="str">
            <v>Same</v>
          </cell>
          <cell r="F369" t="str">
            <v>Less Than</v>
          </cell>
          <cell r="G369">
            <v>0</v>
          </cell>
          <cell r="H369">
            <v>74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37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</row>
        <row r="370">
          <cell r="A370" t="str">
            <v>430501</v>
          </cell>
          <cell r="B370" t="str">
            <v>EAST BLOOMFIELD</v>
          </cell>
          <cell r="C370">
            <v>12</v>
          </cell>
          <cell r="D370">
            <v>12</v>
          </cell>
          <cell r="E370" t="str">
            <v>Same</v>
          </cell>
          <cell r="F370" t="str">
            <v>Less Than</v>
          </cell>
          <cell r="G370">
            <v>0</v>
          </cell>
          <cell r="H370">
            <v>12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0</v>
          </cell>
          <cell r="W370">
            <v>0</v>
          </cell>
          <cell r="X370">
            <v>0</v>
          </cell>
        </row>
        <row r="371">
          <cell r="A371" t="str">
            <v>430700</v>
          </cell>
          <cell r="B371" t="str">
            <v>GENEVA</v>
          </cell>
          <cell r="C371">
            <v>163</v>
          </cell>
          <cell r="D371">
            <v>138</v>
          </cell>
          <cell r="E371" t="str">
            <v>Different</v>
          </cell>
          <cell r="F371" t="str">
            <v>Greater Than</v>
          </cell>
          <cell r="G371">
            <v>0</v>
          </cell>
          <cell r="H371">
            <v>61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44</v>
          </cell>
          <cell r="N371">
            <v>33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0</v>
          </cell>
          <cell r="V371">
            <v>0</v>
          </cell>
          <cell r="W371">
            <v>0</v>
          </cell>
          <cell r="X371">
            <v>0</v>
          </cell>
        </row>
        <row r="372">
          <cell r="A372" t="str">
            <v>430901</v>
          </cell>
          <cell r="B372" t="str">
            <v>GORHAM-MIDDLESEX</v>
          </cell>
          <cell r="C372">
            <v>46</v>
          </cell>
          <cell r="D372">
            <v>44</v>
          </cell>
          <cell r="E372" t="str">
            <v>Different</v>
          </cell>
          <cell r="F372" t="str">
            <v>Greater Than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44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0</v>
          </cell>
          <cell r="V372">
            <v>0</v>
          </cell>
          <cell r="W372">
            <v>0</v>
          </cell>
          <cell r="X372">
            <v>0</v>
          </cell>
        </row>
        <row r="373">
          <cell r="A373" t="str">
            <v>431101</v>
          </cell>
          <cell r="B373" t="str">
            <v>MANCHSTR-SHRTSVLLE</v>
          </cell>
          <cell r="C373">
            <v>25</v>
          </cell>
          <cell r="D373">
            <v>18</v>
          </cell>
          <cell r="E373" t="str">
            <v>Different</v>
          </cell>
          <cell r="F373" t="str">
            <v>Greater Than</v>
          </cell>
          <cell r="G373">
            <v>0</v>
          </cell>
          <cell r="H373">
            <v>18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0</v>
          </cell>
          <cell r="V373">
            <v>0</v>
          </cell>
          <cell r="W373">
            <v>0</v>
          </cell>
          <cell r="X373">
            <v>0</v>
          </cell>
        </row>
        <row r="374">
          <cell r="A374" t="str">
            <v>431201</v>
          </cell>
          <cell r="B374" t="str">
            <v>NAPLES</v>
          </cell>
          <cell r="C374">
            <v>30</v>
          </cell>
          <cell r="D374">
            <v>31</v>
          </cell>
          <cell r="E374" t="str">
            <v>Different</v>
          </cell>
          <cell r="F374" t="str">
            <v>Less Than</v>
          </cell>
          <cell r="G374">
            <v>0</v>
          </cell>
          <cell r="H374">
            <v>30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1</v>
          </cell>
          <cell r="U374">
            <v>0</v>
          </cell>
          <cell r="V374">
            <v>0</v>
          </cell>
          <cell r="W374">
            <v>0</v>
          </cell>
          <cell r="X374">
            <v>0</v>
          </cell>
        </row>
        <row r="375">
          <cell r="A375" t="str">
            <v>431301</v>
          </cell>
          <cell r="B375" t="str">
            <v>PHELPS-CLIFTON SPR</v>
          </cell>
          <cell r="C375">
            <v>65</v>
          </cell>
          <cell r="D375">
            <v>0</v>
          </cell>
          <cell r="E375" t="str">
            <v>Different</v>
          </cell>
          <cell r="F375" t="str">
            <v>Greater Than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M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0</v>
          </cell>
          <cell r="V375">
            <v>0</v>
          </cell>
          <cell r="W375">
            <v>0</v>
          </cell>
          <cell r="X375">
            <v>0</v>
          </cell>
        </row>
        <row r="376">
          <cell r="A376" t="str">
            <v>431401</v>
          </cell>
          <cell r="B376" t="str">
            <v>HONEOYE</v>
          </cell>
          <cell r="C376">
            <v>27</v>
          </cell>
          <cell r="D376">
            <v>27</v>
          </cell>
          <cell r="E376" t="str">
            <v>Same</v>
          </cell>
          <cell r="F376" t="str">
            <v>Less Than</v>
          </cell>
          <cell r="G376">
            <v>0</v>
          </cell>
          <cell r="H376">
            <v>27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0</v>
          </cell>
          <cell r="X376">
            <v>0</v>
          </cell>
        </row>
        <row r="377">
          <cell r="A377" t="str">
            <v>431701</v>
          </cell>
          <cell r="B377" t="str">
            <v>VICTOR</v>
          </cell>
          <cell r="C377">
            <v>133</v>
          </cell>
          <cell r="D377">
            <v>87</v>
          </cell>
          <cell r="E377" t="str">
            <v>Different</v>
          </cell>
          <cell r="F377" t="str">
            <v>Greater Than</v>
          </cell>
          <cell r="G377">
            <v>0</v>
          </cell>
          <cell r="H377">
            <v>77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M377">
            <v>0</v>
          </cell>
          <cell r="N377">
            <v>10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0</v>
          </cell>
          <cell r="V377">
            <v>0</v>
          </cell>
          <cell r="W377">
            <v>0</v>
          </cell>
          <cell r="X377">
            <v>0</v>
          </cell>
        </row>
        <row r="378">
          <cell r="A378" t="str">
            <v>440102</v>
          </cell>
          <cell r="B378" t="str">
            <v>WASHINGTONVILLE</v>
          </cell>
          <cell r="C378">
            <v>0</v>
          </cell>
          <cell r="D378">
            <v>0</v>
          </cell>
          <cell r="E378" t="str">
            <v>Same</v>
          </cell>
          <cell r="F378" t="str">
            <v>Less Than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M378">
            <v>0</v>
          </cell>
          <cell r="N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0</v>
          </cell>
          <cell r="V378">
            <v>0</v>
          </cell>
          <cell r="W378">
            <v>0</v>
          </cell>
          <cell r="X378">
            <v>0</v>
          </cell>
        </row>
        <row r="379">
          <cell r="A379" t="str">
            <v>440201</v>
          </cell>
          <cell r="B379" t="str">
            <v>CHESTER</v>
          </cell>
          <cell r="C379">
            <v>0</v>
          </cell>
          <cell r="D379">
            <v>0</v>
          </cell>
          <cell r="E379" t="str">
            <v>Same</v>
          </cell>
          <cell r="F379" t="str">
            <v>Less Than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0</v>
          </cell>
          <cell r="V379">
            <v>0</v>
          </cell>
          <cell r="W379">
            <v>0</v>
          </cell>
          <cell r="X379">
            <v>0</v>
          </cell>
        </row>
        <row r="380">
          <cell r="A380" t="str">
            <v>440301</v>
          </cell>
          <cell r="B380" t="str">
            <v>CORNWALL</v>
          </cell>
          <cell r="C380">
            <v>0</v>
          </cell>
          <cell r="D380">
            <v>0</v>
          </cell>
          <cell r="E380" t="str">
            <v>Same</v>
          </cell>
          <cell r="F380" t="str">
            <v>Less Than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  <cell r="W380">
            <v>0</v>
          </cell>
          <cell r="X380">
            <v>0</v>
          </cell>
        </row>
        <row r="381">
          <cell r="A381" t="str">
            <v>440401</v>
          </cell>
          <cell r="B381" t="str">
            <v>PINE BUSH</v>
          </cell>
          <cell r="C381">
            <v>102</v>
          </cell>
          <cell r="D381">
            <v>102</v>
          </cell>
          <cell r="E381" t="str">
            <v>Same</v>
          </cell>
          <cell r="F381" t="str">
            <v>Less Than</v>
          </cell>
          <cell r="G381">
            <v>0</v>
          </cell>
          <cell r="H381">
            <v>102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</row>
        <row r="382">
          <cell r="A382" t="str">
            <v>440601</v>
          </cell>
          <cell r="B382" t="str">
            <v>GOSHEN</v>
          </cell>
          <cell r="C382">
            <v>0</v>
          </cell>
          <cell r="D382">
            <v>0</v>
          </cell>
          <cell r="E382" t="str">
            <v>Same</v>
          </cell>
          <cell r="F382" t="str">
            <v>Less Than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</row>
        <row r="383">
          <cell r="A383" t="str">
            <v>440901</v>
          </cell>
          <cell r="B383" t="str">
            <v>HIGHLAND FALLS</v>
          </cell>
          <cell r="C383">
            <v>0</v>
          </cell>
          <cell r="D383">
            <v>0</v>
          </cell>
          <cell r="E383" t="str">
            <v>Same</v>
          </cell>
          <cell r="F383" t="str">
            <v>Less Than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  <cell r="X383">
            <v>0</v>
          </cell>
        </row>
        <row r="384">
          <cell r="A384" t="str">
            <v>441000</v>
          </cell>
          <cell r="B384" t="str">
            <v>MIDDLETOWN</v>
          </cell>
          <cell r="C384">
            <v>189</v>
          </cell>
          <cell r="D384">
            <v>189</v>
          </cell>
          <cell r="E384" t="str">
            <v>Same</v>
          </cell>
          <cell r="F384" t="str">
            <v>Less Than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177</v>
          </cell>
          <cell r="O384">
            <v>0</v>
          </cell>
          <cell r="P384">
            <v>0</v>
          </cell>
          <cell r="Q384">
            <v>12</v>
          </cell>
          <cell r="R384">
            <v>0</v>
          </cell>
          <cell r="S384">
            <v>0</v>
          </cell>
          <cell r="T384">
            <v>0</v>
          </cell>
          <cell r="U384">
            <v>0</v>
          </cell>
          <cell r="V384">
            <v>0</v>
          </cell>
          <cell r="W384">
            <v>0</v>
          </cell>
          <cell r="X384">
            <v>0</v>
          </cell>
        </row>
        <row r="385">
          <cell r="A385" t="str">
            <v>441101</v>
          </cell>
          <cell r="B385" t="str">
            <v>MINISINK VALLEY</v>
          </cell>
          <cell r="C385">
            <v>103</v>
          </cell>
          <cell r="D385">
            <v>103</v>
          </cell>
          <cell r="E385" t="str">
            <v>Same</v>
          </cell>
          <cell r="F385" t="str">
            <v>Less Than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M385">
            <v>0</v>
          </cell>
          <cell r="N385">
            <v>0</v>
          </cell>
          <cell r="O385">
            <v>0</v>
          </cell>
          <cell r="P385">
            <v>0</v>
          </cell>
          <cell r="Q385">
            <v>103</v>
          </cell>
          <cell r="R385">
            <v>0</v>
          </cell>
          <cell r="S385">
            <v>0</v>
          </cell>
          <cell r="T385">
            <v>0</v>
          </cell>
          <cell r="U385">
            <v>0</v>
          </cell>
          <cell r="V385">
            <v>0</v>
          </cell>
          <cell r="W385">
            <v>0</v>
          </cell>
          <cell r="X385">
            <v>0</v>
          </cell>
        </row>
        <row r="386">
          <cell r="A386" t="str">
            <v>441201</v>
          </cell>
          <cell r="B386" t="str">
            <v>MONROE WOODBURY</v>
          </cell>
          <cell r="C386">
            <v>0</v>
          </cell>
          <cell r="D386">
            <v>0</v>
          </cell>
          <cell r="E386" t="str">
            <v>Same</v>
          </cell>
          <cell r="F386" t="str">
            <v>Less Than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  <cell r="U386">
            <v>0</v>
          </cell>
          <cell r="V386">
            <v>0</v>
          </cell>
          <cell r="W386">
            <v>0</v>
          </cell>
          <cell r="X386">
            <v>0</v>
          </cell>
        </row>
        <row r="387">
          <cell r="A387" t="str">
            <v>441202</v>
          </cell>
          <cell r="B387" t="str">
            <v>KIRYAS JOEL</v>
          </cell>
          <cell r="C387">
            <v>469</v>
          </cell>
          <cell r="D387">
            <v>469</v>
          </cell>
          <cell r="E387" t="str">
            <v>Same</v>
          </cell>
          <cell r="F387" t="str">
            <v>Less Than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M387">
            <v>0</v>
          </cell>
          <cell r="N387">
            <v>469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0</v>
          </cell>
          <cell r="V387">
            <v>0</v>
          </cell>
          <cell r="W387">
            <v>0</v>
          </cell>
          <cell r="X387">
            <v>0</v>
          </cell>
        </row>
        <row r="388">
          <cell r="A388" t="str">
            <v>441301</v>
          </cell>
          <cell r="B388" t="str">
            <v>VALLEY-MONTGMRY</v>
          </cell>
          <cell r="C388">
            <v>110</v>
          </cell>
          <cell r="D388">
            <v>85</v>
          </cell>
          <cell r="E388" t="str">
            <v>Different</v>
          </cell>
          <cell r="F388" t="str">
            <v>Greater Than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  <cell r="L388">
            <v>0</v>
          </cell>
          <cell r="M388">
            <v>0</v>
          </cell>
          <cell r="N388">
            <v>15</v>
          </cell>
          <cell r="O388">
            <v>0</v>
          </cell>
          <cell r="P388">
            <v>0</v>
          </cell>
          <cell r="Q388">
            <v>70</v>
          </cell>
          <cell r="R388">
            <v>0</v>
          </cell>
          <cell r="S388">
            <v>0</v>
          </cell>
          <cell r="T388">
            <v>0</v>
          </cell>
          <cell r="U388">
            <v>0</v>
          </cell>
          <cell r="V388">
            <v>0</v>
          </cell>
          <cell r="W388">
            <v>0</v>
          </cell>
          <cell r="X388">
            <v>0</v>
          </cell>
        </row>
        <row r="389">
          <cell r="A389" t="str">
            <v>441600</v>
          </cell>
          <cell r="B389" t="str">
            <v>NEWBURGH</v>
          </cell>
          <cell r="C389">
            <v>438</v>
          </cell>
          <cell r="D389">
            <v>392</v>
          </cell>
          <cell r="E389" t="str">
            <v>Different</v>
          </cell>
          <cell r="F389" t="str">
            <v>Greater Than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292</v>
          </cell>
          <cell r="L389">
            <v>1</v>
          </cell>
          <cell r="M389">
            <v>0</v>
          </cell>
          <cell r="N389">
            <v>71</v>
          </cell>
          <cell r="O389">
            <v>0</v>
          </cell>
          <cell r="P389">
            <v>0</v>
          </cell>
          <cell r="Q389">
            <v>28</v>
          </cell>
          <cell r="R389">
            <v>0</v>
          </cell>
          <cell r="S389">
            <v>0</v>
          </cell>
          <cell r="T389">
            <v>0</v>
          </cell>
          <cell r="U389">
            <v>0</v>
          </cell>
          <cell r="V389">
            <v>0</v>
          </cell>
          <cell r="W389">
            <v>0</v>
          </cell>
          <cell r="X389">
            <v>0</v>
          </cell>
        </row>
        <row r="390">
          <cell r="A390" t="str">
            <v>441800</v>
          </cell>
          <cell r="B390" t="str">
            <v>PORT JERVIS</v>
          </cell>
          <cell r="C390">
            <v>25</v>
          </cell>
          <cell r="D390">
            <v>25</v>
          </cell>
          <cell r="E390" t="str">
            <v>Same</v>
          </cell>
          <cell r="F390" t="str">
            <v>Less Than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17</v>
          </cell>
          <cell r="O390">
            <v>0</v>
          </cell>
          <cell r="P390">
            <v>0</v>
          </cell>
          <cell r="Q390">
            <v>7</v>
          </cell>
          <cell r="R390">
            <v>1</v>
          </cell>
          <cell r="S390">
            <v>0</v>
          </cell>
          <cell r="T390">
            <v>0</v>
          </cell>
          <cell r="U390">
            <v>0</v>
          </cell>
          <cell r="V390">
            <v>0</v>
          </cell>
          <cell r="W390">
            <v>0</v>
          </cell>
          <cell r="X390">
            <v>0</v>
          </cell>
        </row>
        <row r="391">
          <cell r="A391" t="str">
            <v>441903</v>
          </cell>
          <cell r="B391" t="str">
            <v>TUXEDO</v>
          </cell>
          <cell r="C391">
            <v>12</v>
          </cell>
          <cell r="D391">
            <v>0</v>
          </cell>
          <cell r="E391" t="str">
            <v>Different</v>
          </cell>
          <cell r="F391" t="str">
            <v>Greater Than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  <cell r="L391">
            <v>0</v>
          </cell>
          <cell r="M391">
            <v>0</v>
          </cell>
          <cell r="N391">
            <v>0</v>
          </cell>
          <cell r="O391">
            <v>0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0</v>
          </cell>
          <cell r="V391">
            <v>0</v>
          </cell>
          <cell r="W391">
            <v>0</v>
          </cell>
          <cell r="X391">
            <v>0</v>
          </cell>
        </row>
        <row r="392">
          <cell r="A392" t="str">
            <v>442101</v>
          </cell>
          <cell r="B392" t="str">
            <v>WARWICK VALLEY</v>
          </cell>
          <cell r="C392">
            <v>0</v>
          </cell>
          <cell r="D392">
            <v>0</v>
          </cell>
          <cell r="E392" t="str">
            <v>Same</v>
          </cell>
          <cell r="F392" t="str">
            <v>Less Than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0</v>
          </cell>
          <cell r="V392">
            <v>0</v>
          </cell>
          <cell r="W392">
            <v>0</v>
          </cell>
          <cell r="X392">
            <v>0</v>
          </cell>
        </row>
        <row r="393">
          <cell r="A393" t="str">
            <v>442111</v>
          </cell>
          <cell r="B393" t="str">
            <v>GREENWOOD LAKE</v>
          </cell>
          <cell r="C393">
            <v>0</v>
          </cell>
          <cell r="D393">
            <v>0</v>
          </cell>
          <cell r="E393" t="str">
            <v>Same</v>
          </cell>
          <cell r="F393" t="str">
            <v>Less Than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  <cell r="L393">
            <v>0</v>
          </cell>
          <cell r="M393">
            <v>0</v>
          </cell>
          <cell r="N393">
            <v>0</v>
          </cell>
          <cell r="O393">
            <v>0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0</v>
          </cell>
          <cell r="V393">
            <v>0</v>
          </cell>
          <cell r="W393">
            <v>0</v>
          </cell>
          <cell r="X393">
            <v>0</v>
          </cell>
        </row>
        <row r="394">
          <cell r="A394" t="str">
            <v>442115</v>
          </cell>
          <cell r="B394" t="str">
            <v>FLORIDA</v>
          </cell>
          <cell r="C394">
            <v>16</v>
          </cell>
          <cell r="D394">
            <v>0</v>
          </cell>
          <cell r="E394" t="str">
            <v>Different</v>
          </cell>
          <cell r="F394" t="str">
            <v>Greater Than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0</v>
          </cell>
          <cell r="V394">
            <v>0</v>
          </cell>
          <cell r="W394">
            <v>0</v>
          </cell>
          <cell r="X394">
            <v>0</v>
          </cell>
        </row>
        <row r="395">
          <cell r="A395" t="str">
            <v>450101</v>
          </cell>
          <cell r="B395" t="str">
            <v>ALBION</v>
          </cell>
          <cell r="C395">
            <v>73</v>
          </cell>
          <cell r="D395">
            <v>72</v>
          </cell>
          <cell r="E395" t="str">
            <v>Different</v>
          </cell>
          <cell r="F395" t="str">
            <v>Greater Than</v>
          </cell>
          <cell r="G395">
            <v>0</v>
          </cell>
          <cell r="H395">
            <v>70</v>
          </cell>
          <cell r="I395">
            <v>1</v>
          </cell>
          <cell r="J395">
            <v>0</v>
          </cell>
          <cell r="K395">
            <v>0</v>
          </cell>
          <cell r="L395">
            <v>0</v>
          </cell>
          <cell r="M395">
            <v>1</v>
          </cell>
          <cell r="N395">
            <v>0</v>
          </cell>
          <cell r="O395">
            <v>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0</v>
          </cell>
          <cell r="V395">
            <v>0</v>
          </cell>
          <cell r="W395">
            <v>0</v>
          </cell>
          <cell r="X395">
            <v>0</v>
          </cell>
        </row>
        <row r="396">
          <cell r="A396" t="str">
            <v>450607</v>
          </cell>
          <cell r="B396" t="str">
            <v>KENDALL</v>
          </cell>
          <cell r="C396">
            <v>27</v>
          </cell>
          <cell r="D396">
            <v>27</v>
          </cell>
          <cell r="E396" t="str">
            <v>Same</v>
          </cell>
          <cell r="F396" t="str">
            <v>Less Than</v>
          </cell>
          <cell r="G396">
            <v>0</v>
          </cell>
          <cell r="H396">
            <v>23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M396">
            <v>0</v>
          </cell>
          <cell r="N396">
            <v>4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0</v>
          </cell>
          <cell r="V396">
            <v>0</v>
          </cell>
          <cell r="W396">
            <v>0</v>
          </cell>
          <cell r="X396">
            <v>0</v>
          </cell>
        </row>
        <row r="397">
          <cell r="A397" t="str">
            <v>450704</v>
          </cell>
          <cell r="B397" t="str">
            <v>HOLLEY</v>
          </cell>
          <cell r="C397">
            <v>51</v>
          </cell>
          <cell r="D397">
            <v>51</v>
          </cell>
          <cell r="E397" t="str">
            <v>Same</v>
          </cell>
          <cell r="F397" t="str">
            <v>Less Than</v>
          </cell>
          <cell r="G397">
            <v>0</v>
          </cell>
          <cell r="H397">
            <v>51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M397">
            <v>0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0</v>
          </cell>
          <cell r="V397">
            <v>0</v>
          </cell>
          <cell r="W397">
            <v>0</v>
          </cell>
          <cell r="X397">
            <v>0</v>
          </cell>
        </row>
        <row r="398">
          <cell r="A398" t="str">
            <v>450801</v>
          </cell>
          <cell r="B398" t="str">
            <v>MEDINA</v>
          </cell>
          <cell r="C398">
            <v>48</v>
          </cell>
          <cell r="D398">
            <v>48</v>
          </cell>
          <cell r="E398" t="str">
            <v>Same</v>
          </cell>
          <cell r="F398" t="str">
            <v>Less Than</v>
          </cell>
          <cell r="G398">
            <v>0</v>
          </cell>
          <cell r="H398">
            <v>48</v>
          </cell>
          <cell r="I398">
            <v>0</v>
          </cell>
          <cell r="J398">
            <v>0</v>
          </cell>
          <cell r="K398">
            <v>0</v>
          </cell>
          <cell r="L398">
            <v>0</v>
          </cell>
          <cell r="M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0</v>
          </cell>
          <cell r="V398">
            <v>0</v>
          </cell>
          <cell r="W398">
            <v>0</v>
          </cell>
          <cell r="X398">
            <v>0</v>
          </cell>
        </row>
        <row r="399">
          <cell r="A399" t="str">
            <v>451001</v>
          </cell>
          <cell r="B399" t="str">
            <v>LYNDONVILLE</v>
          </cell>
          <cell r="C399">
            <v>53</v>
          </cell>
          <cell r="D399">
            <v>0</v>
          </cell>
          <cell r="E399" t="str">
            <v>Different</v>
          </cell>
          <cell r="F399" t="str">
            <v>Greater Than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0</v>
          </cell>
          <cell r="V399">
            <v>0</v>
          </cell>
          <cell r="W399">
            <v>0</v>
          </cell>
          <cell r="X399">
            <v>0</v>
          </cell>
        </row>
        <row r="400">
          <cell r="A400" t="str">
            <v>460102</v>
          </cell>
          <cell r="B400" t="str">
            <v>ALTMAR-PARISH</v>
          </cell>
          <cell r="C400">
            <v>40</v>
          </cell>
          <cell r="D400">
            <v>0</v>
          </cell>
          <cell r="E400" t="str">
            <v>Different</v>
          </cell>
          <cell r="F400" t="str">
            <v>Greater Than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  <cell r="L400">
            <v>0</v>
          </cell>
          <cell r="M400">
            <v>0</v>
          </cell>
          <cell r="N400">
            <v>0</v>
          </cell>
          <cell r="O400">
            <v>0</v>
          </cell>
          <cell r="P400">
            <v>0</v>
          </cell>
          <cell r="Q400">
            <v>0</v>
          </cell>
          <cell r="R400">
            <v>0</v>
          </cell>
          <cell r="S400">
            <v>0</v>
          </cell>
          <cell r="T400">
            <v>0</v>
          </cell>
          <cell r="U400">
            <v>0</v>
          </cell>
          <cell r="V400">
            <v>0</v>
          </cell>
          <cell r="W400">
            <v>0</v>
          </cell>
          <cell r="X400">
            <v>0</v>
          </cell>
        </row>
        <row r="401">
          <cell r="A401" t="str">
            <v>460500</v>
          </cell>
          <cell r="B401" t="str">
            <v>FULTON</v>
          </cell>
          <cell r="C401">
            <v>105</v>
          </cell>
          <cell r="D401">
            <v>105</v>
          </cell>
          <cell r="E401" t="str">
            <v>Same</v>
          </cell>
          <cell r="F401" t="str">
            <v>Less Than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M401">
            <v>0</v>
          </cell>
          <cell r="N401">
            <v>105</v>
          </cell>
          <cell r="O401">
            <v>0</v>
          </cell>
          <cell r="P401">
            <v>0</v>
          </cell>
          <cell r="Q401">
            <v>0</v>
          </cell>
          <cell r="R401">
            <v>0</v>
          </cell>
          <cell r="S401">
            <v>0</v>
          </cell>
          <cell r="T401">
            <v>0</v>
          </cell>
          <cell r="U401">
            <v>0</v>
          </cell>
          <cell r="V401">
            <v>0</v>
          </cell>
          <cell r="W401">
            <v>0</v>
          </cell>
          <cell r="X401">
            <v>0</v>
          </cell>
        </row>
        <row r="402">
          <cell r="A402" t="str">
            <v>460701</v>
          </cell>
          <cell r="B402" t="str">
            <v>HANNIBAL</v>
          </cell>
          <cell r="C402">
            <v>43</v>
          </cell>
          <cell r="D402">
            <v>43</v>
          </cell>
          <cell r="E402" t="str">
            <v>Same</v>
          </cell>
          <cell r="F402" t="str">
            <v>Less Than</v>
          </cell>
          <cell r="G402">
            <v>0</v>
          </cell>
          <cell r="H402">
            <v>43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M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  <cell r="T402">
            <v>0</v>
          </cell>
          <cell r="U402">
            <v>0</v>
          </cell>
          <cell r="V402">
            <v>0</v>
          </cell>
          <cell r="W402">
            <v>0</v>
          </cell>
          <cell r="X402">
            <v>0</v>
          </cell>
        </row>
        <row r="403">
          <cell r="A403" t="str">
            <v>460801</v>
          </cell>
          <cell r="B403" t="str">
            <v>CENTRAL SQUARE</v>
          </cell>
          <cell r="C403">
            <v>103</v>
          </cell>
          <cell r="D403">
            <v>88</v>
          </cell>
          <cell r="E403" t="str">
            <v>Different</v>
          </cell>
          <cell r="F403" t="str">
            <v>Greater Than</v>
          </cell>
          <cell r="G403">
            <v>0</v>
          </cell>
          <cell r="H403">
            <v>88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  <cell r="T403">
            <v>0</v>
          </cell>
          <cell r="U403">
            <v>0</v>
          </cell>
          <cell r="V403">
            <v>0</v>
          </cell>
          <cell r="W403">
            <v>0</v>
          </cell>
          <cell r="X403">
            <v>0</v>
          </cell>
        </row>
        <row r="404">
          <cell r="A404" t="str">
            <v>460901</v>
          </cell>
          <cell r="B404" t="str">
            <v>MEXICO</v>
          </cell>
          <cell r="C404">
            <v>91</v>
          </cell>
          <cell r="D404">
            <v>92</v>
          </cell>
          <cell r="E404" t="str">
            <v>Different</v>
          </cell>
          <cell r="F404" t="str">
            <v>Less Than</v>
          </cell>
          <cell r="G404">
            <v>0</v>
          </cell>
          <cell r="H404">
            <v>91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>
            <v>1</v>
          </cell>
          <cell r="U404">
            <v>0</v>
          </cell>
          <cell r="V404">
            <v>0</v>
          </cell>
          <cell r="W404">
            <v>0</v>
          </cell>
          <cell r="X404">
            <v>0</v>
          </cell>
        </row>
        <row r="405">
          <cell r="A405" t="str">
            <v>461300</v>
          </cell>
          <cell r="B405" t="str">
            <v>OSWEGO</v>
          </cell>
          <cell r="C405">
            <v>89</v>
          </cell>
          <cell r="D405">
            <v>89</v>
          </cell>
          <cell r="E405" t="str">
            <v>Same</v>
          </cell>
          <cell r="F405" t="str">
            <v>Less Than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M405">
            <v>0</v>
          </cell>
          <cell r="N405">
            <v>79</v>
          </cell>
          <cell r="O405">
            <v>0</v>
          </cell>
          <cell r="P405">
            <v>0</v>
          </cell>
          <cell r="Q405">
            <v>10</v>
          </cell>
          <cell r="R405">
            <v>0</v>
          </cell>
          <cell r="S405">
            <v>0</v>
          </cell>
          <cell r="T405">
            <v>0</v>
          </cell>
          <cell r="U405">
            <v>0</v>
          </cell>
          <cell r="V405">
            <v>0</v>
          </cell>
          <cell r="W405">
            <v>0</v>
          </cell>
          <cell r="X405">
            <v>0</v>
          </cell>
        </row>
        <row r="406">
          <cell r="A406" t="str">
            <v>461801</v>
          </cell>
          <cell r="B406" t="str">
            <v>PULASKI</v>
          </cell>
          <cell r="C406">
            <v>45</v>
          </cell>
          <cell r="D406">
            <v>46</v>
          </cell>
          <cell r="E406" t="str">
            <v>Different</v>
          </cell>
          <cell r="F406" t="str">
            <v>Less Than</v>
          </cell>
          <cell r="G406">
            <v>0</v>
          </cell>
          <cell r="H406">
            <v>45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1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</row>
        <row r="407">
          <cell r="A407" t="str">
            <v>461901</v>
          </cell>
          <cell r="B407" t="str">
            <v>SANDY CREEK</v>
          </cell>
          <cell r="C407">
            <v>0</v>
          </cell>
          <cell r="D407">
            <v>0</v>
          </cell>
          <cell r="E407" t="str">
            <v>Same</v>
          </cell>
          <cell r="F407" t="str">
            <v>Less Than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  <cell r="L407">
            <v>0</v>
          </cell>
          <cell r="M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0</v>
          </cell>
          <cell r="R407">
            <v>0</v>
          </cell>
          <cell r="S407">
            <v>0</v>
          </cell>
          <cell r="T407">
            <v>0</v>
          </cell>
          <cell r="U407">
            <v>0</v>
          </cell>
          <cell r="V407">
            <v>0</v>
          </cell>
          <cell r="W407">
            <v>0</v>
          </cell>
          <cell r="X407">
            <v>0</v>
          </cell>
        </row>
        <row r="408">
          <cell r="A408" t="str">
            <v>462001</v>
          </cell>
          <cell r="B408" t="str">
            <v>PHOENIX</v>
          </cell>
          <cell r="C408">
            <v>48</v>
          </cell>
          <cell r="D408">
            <v>48</v>
          </cell>
          <cell r="E408" t="str">
            <v>Same</v>
          </cell>
          <cell r="F408" t="str">
            <v>Less Than</v>
          </cell>
          <cell r="G408">
            <v>0</v>
          </cell>
          <cell r="H408">
            <v>38</v>
          </cell>
          <cell r="I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10</v>
          </cell>
          <cell r="R408">
            <v>0</v>
          </cell>
          <cell r="S408">
            <v>0</v>
          </cell>
          <cell r="T408">
            <v>0</v>
          </cell>
          <cell r="U408">
            <v>0</v>
          </cell>
          <cell r="V408">
            <v>0</v>
          </cell>
          <cell r="W408">
            <v>0</v>
          </cell>
          <cell r="X408">
            <v>0</v>
          </cell>
        </row>
        <row r="409">
          <cell r="A409" t="str">
            <v>470202</v>
          </cell>
          <cell r="B409" t="str">
            <v>GLBTSVLLE-MT UPTON</v>
          </cell>
          <cell r="C409">
            <v>0</v>
          </cell>
          <cell r="D409">
            <v>0</v>
          </cell>
          <cell r="E409" t="str">
            <v>Same</v>
          </cell>
          <cell r="F409" t="str">
            <v>Less Than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  <cell r="W409">
            <v>0</v>
          </cell>
          <cell r="X409">
            <v>0</v>
          </cell>
        </row>
        <row r="410">
          <cell r="A410" t="str">
            <v>470501</v>
          </cell>
          <cell r="B410" t="str">
            <v>EDMESTON</v>
          </cell>
          <cell r="C410">
            <v>15</v>
          </cell>
          <cell r="D410">
            <v>15</v>
          </cell>
          <cell r="E410" t="str">
            <v>Same</v>
          </cell>
          <cell r="F410" t="str">
            <v>Less Than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15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</row>
        <row r="411">
          <cell r="A411" t="str">
            <v>470801</v>
          </cell>
          <cell r="B411" t="str">
            <v>LAURENS</v>
          </cell>
          <cell r="C411">
            <v>0</v>
          </cell>
          <cell r="D411">
            <v>0</v>
          </cell>
          <cell r="E411" t="str">
            <v>Same</v>
          </cell>
          <cell r="F411" t="str">
            <v>Less Than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</row>
        <row r="412">
          <cell r="A412" t="str">
            <v>470901</v>
          </cell>
          <cell r="B412" t="str">
            <v>SCHENEVUS</v>
          </cell>
          <cell r="C412">
            <v>11</v>
          </cell>
          <cell r="D412">
            <v>11</v>
          </cell>
          <cell r="E412" t="str">
            <v>Same</v>
          </cell>
          <cell r="F412" t="str">
            <v>Less Than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11</v>
          </cell>
          <cell r="L412">
            <v>0</v>
          </cell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>
            <v>0</v>
          </cell>
        </row>
        <row r="413">
          <cell r="A413" t="str">
            <v>471101</v>
          </cell>
          <cell r="B413" t="str">
            <v>MILFORD</v>
          </cell>
          <cell r="C413">
            <v>15</v>
          </cell>
          <cell r="D413">
            <v>15</v>
          </cell>
          <cell r="E413" t="str">
            <v>Same</v>
          </cell>
          <cell r="F413" t="str">
            <v>Less Than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15</v>
          </cell>
          <cell r="L413">
            <v>0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W413">
            <v>0</v>
          </cell>
          <cell r="X413">
            <v>0</v>
          </cell>
        </row>
        <row r="414">
          <cell r="A414" t="str">
            <v>471201</v>
          </cell>
          <cell r="B414" t="str">
            <v>MORRIS</v>
          </cell>
          <cell r="C414">
            <v>16</v>
          </cell>
          <cell r="D414">
            <v>17</v>
          </cell>
          <cell r="E414" t="str">
            <v>Different</v>
          </cell>
          <cell r="F414" t="str">
            <v>Less Than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16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1</v>
          </cell>
          <cell r="X414">
            <v>0</v>
          </cell>
        </row>
        <row r="415">
          <cell r="A415" t="str">
            <v>471400</v>
          </cell>
          <cell r="B415" t="str">
            <v>ONEONTA</v>
          </cell>
          <cell r="C415">
            <v>79</v>
          </cell>
          <cell r="D415">
            <v>79</v>
          </cell>
          <cell r="E415" t="str">
            <v>Same</v>
          </cell>
          <cell r="F415" t="str">
            <v>Less Than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  <cell r="N415">
            <v>79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</row>
        <row r="416">
          <cell r="A416" t="str">
            <v>471601</v>
          </cell>
          <cell r="B416" t="str">
            <v>OTEGO-UNADILLA</v>
          </cell>
          <cell r="C416">
            <v>0</v>
          </cell>
          <cell r="D416">
            <v>0</v>
          </cell>
          <cell r="E416" t="str">
            <v>Same</v>
          </cell>
          <cell r="F416" t="str">
            <v>Less Than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</row>
        <row r="417">
          <cell r="A417" t="str">
            <v>471701</v>
          </cell>
          <cell r="B417" t="str">
            <v>COOPERSTOWN</v>
          </cell>
          <cell r="C417">
            <v>0</v>
          </cell>
          <cell r="D417">
            <v>0</v>
          </cell>
          <cell r="E417" t="str">
            <v>Same</v>
          </cell>
          <cell r="F417" t="str">
            <v>Less Than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  <cell r="T417">
            <v>0</v>
          </cell>
          <cell r="U417">
            <v>0</v>
          </cell>
          <cell r="V417">
            <v>0</v>
          </cell>
          <cell r="W417">
            <v>0</v>
          </cell>
          <cell r="X417">
            <v>0</v>
          </cell>
        </row>
        <row r="418">
          <cell r="A418" t="str">
            <v>472001</v>
          </cell>
          <cell r="B418" t="str">
            <v>RICHFIELD SPRINGS CSD</v>
          </cell>
          <cell r="C418">
            <v>15</v>
          </cell>
          <cell r="D418">
            <v>15</v>
          </cell>
          <cell r="E418" t="str">
            <v>Same</v>
          </cell>
          <cell r="F418" t="str">
            <v>Less Than</v>
          </cell>
          <cell r="G418">
            <v>0</v>
          </cell>
          <cell r="H418">
            <v>15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</row>
        <row r="419">
          <cell r="A419" t="str">
            <v>472202</v>
          </cell>
          <cell r="B419" t="str">
            <v>CHERRY VLY-SPRGFLD</v>
          </cell>
          <cell r="C419">
            <v>14</v>
          </cell>
          <cell r="D419">
            <v>14</v>
          </cell>
          <cell r="E419" t="str">
            <v>Same</v>
          </cell>
          <cell r="F419" t="str">
            <v>Less Than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14</v>
          </cell>
          <cell r="L419">
            <v>0</v>
          </cell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  <cell r="T419">
            <v>0</v>
          </cell>
          <cell r="U419">
            <v>0</v>
          </cell>
          <cell r="V419">
            <v>0</v>
          </cell>
          <cell r="W419">
            <v>0</v>
          </cell>
          <cell r="X419">
            <v>0</v>
          </cell>
        </row>
        <row r="420">
          <cell r="A420" t="str">
            <v>472506</v>
          </cell>
          <cell r="B420" t="str">
            <v>WORCESTER</v>
          </cell>
          <cell r="C420">
            <v>13</v>
          </cell>
          <cell r="D420">
            <v>13</v>
          </cell>
          <cell r="E420" t="str">
            <v>Same</v>
          </cell>
          <cell r="F420" t="str">
            <v>Less Than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13</v>
          </cell>
          <cell r="L420">
            <v>0</v>
          </cell>
          <cell r="M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  <cell r="T420">
            <v>0</v>
          </cell>
          <cell r="U420">
            <v>0</v>
          </cell>
          <cell r="V420">
            <v>0</v>
          </cell>
          <cell r="W420">
            <v>0</v>
          </cell>
          <cell r="X420">
            <v>0</v>
          </cell>
        </row>
        <row r="421">
          <cell r="A421" t="str">
            <v>480101</v>
          </cell>
          <cell r="B421" t="str">
            <v>MAHOPAC</v>
          </cell>
          <cell r="C421">
            <v>0</v>
          </cell>
          <cell r="D421">
            <v>0</v>
          </cell>
          <cell r="E421" t="str">
            <v>Same</v>
          </cell>
          <cell r="F421" t="str">
            <v>Less Than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  <cell r="T421">
            <v>0</v>
          </cell>
          <cell r="U421">
            <v>0</v>
          </cell>
          <cell r="V421">
            <v>0</v>
          </cell>
          <cell r="W421">
            <v>0</v>
          </cell>
          <cell r="X421">
            <v>0</v>
          </cell>
        </row>
        <row r="422">
          <cell r="A422" t="str">
            <v>480102</v>
          </cell>
          <cell r="B422" t="str">
            <v>CARMEL</v>
          </cell>
          <cell r="C422">
            <v>0</v>
          </cell>
          <cell r="D422">
            <v>0</v>
          </cell>
          <cell r="E422" t="str">
            <v>Same</v>
          </cell>
          <cell r="F422" t="str">
            <v>Less Than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</row>
        <row r="423">
          <cell r="A423" t="str">
            <v>480401</v>
          </cell>
          <cell r="B423" t="str">
            <v>HALDANE</v>
          </cell>
          <cell r="C423">
            <v>0</v>
          </cell>
          <cell r="D423">
            <v>0</v>
          </cell>
          <cell r="E423" t="str">
            <v>Same</v>
          </cell>
          <cell r="F423" t="str">
            <v>Less Than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  <cell r="L423">
            <v>0</v>
          </cell>
          <cell r="M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X423">
            <v>0</v>
          </cell>
        </row>
        <row r="424">
          <cell r="A424" t="str">
            <v>480404</v>
          </cell>
          <cell r="B424" t="str">
            <v>GARRISON</v>
          </cell>
          <cell r="C424">
            <v>0</v>
          </cell>
          <cell r="D424">
            <v>0</v>
          </cell>
          <cell r="E424" t="str">
            <v>Same</v>
          </cell>
          <cell r="F424" t="str">
            <v>Less Than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</row>
        <row r="425">
          <cell r="A425" t="str">
            <v>480503</v>
          </cell>
          <cell r="B425" t="str">
            <v>PUTNAM VALLEY</v>
          </cell>
          <cell r="C425">
            <v>34</v>
          </cell>
          <cell r="D425">
            <v>0</v>
          </cell>
          <cell r="E425" t="str">
            <v>Different</v>
          </cell>
          <cell r="F425" t="str">
            <v>Greater Than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M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0</v>
          </cell>
        </row>
        <row r="426">
          <cell r="A426" t="str">
            <v>480601</v>
          </cell>
          <cell r="B426" t="str">
            <v>BREWSTER</v>
          </cell>
          <cell r="C426">
            <v>0</v>
          </cell>
          <cell r="D426">
            <v>0</v>
          </cell>
          <cell r="E426" t="str">
            <v>Same</v>
          </cell>
          <cell r="F426" t="str">
            <v>Less Than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M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0</v>
          </cell>
          <cell r="X426">
            <v>0</v>
          </cell>
        </row>
        <row r="427">
          <cell r="A427" t="str">
            <v>490101</v>
          </cell>
          <cell r="B427" t="str">
            <v>BERLIN</v>
          </cell>
          <cell r="C427">
            <v>20</v>
          </cell>
          <cell r="D427">
            <v>20</v>
          </cell>
          <cell r="E427" t="str">
            <v>Same</v>
          </cell>
          <cell r="F427" t="str">
            <v>Less Than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20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</row>
        <row r="428">
          <cell r="A428" t="str">
            <v>490202</v>
          </cell>
          <cell r="B428" t="str">
            <v>BRUNSWICK CENTRAL</v>
          </cell>
          <cell r="C428">
            <v>0</v>
          </cell>
          <cell r="D428">
            <v>0</v>
          </cell>
          <cell r="E428" t="str">
            <v>Same</v>
          </cell>
          <cell r="F428" t="str">
            <v>Less Than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M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  <cell r="U428">
            <v>0</v>
          </cell>
          <cell r="V428">
            <v>0</v>
          </cell>
          <cell r="W428">
            <v>0</v>
          </cell>
          <cell r="X428">
            <v>0</v>
          </cell>
        </row>
        <row r="429">
          <cell r="A429" t="str">
            <v>490301</v>
          </cell>
          <cell r="B429" t="str">
            <v>EAST GREENBUSH</v>
          </cell>
          <cell r="C429">
            <v>0</v>
          </cell>
          <cell r="D429">
            <v>0</v>
          </cell>
          <cell r="E429" t="str">
            <v>Same</v>
          </cell>
          <cell r="F429" t="str">
            <v>Less Than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</row>
        <row r="430">
          <cell r="A430" t="str">
            <v>490501</v>
          </cell>
          <cell r="B430" t="str">
            <v>HOOSICK FALLS</v>
          </cell>
          <cell r="C430">
            <v>25</v>
          </cell>
          <cell r="D430">
            <v>25</v>
          </cell>
          <cell r="E430" t="str">
            <v>Same</v>
          </cell>
          <cell r="F430" t="str">
            <v>Less Than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13</v>
          </cell>
          <cell r="L430">
            <v>0</v>
          </cell>
          <cell r="M430">
            <v>0</v>
          </cell>
          <cell r="N430">
            <v>0</v>
          </cell>
          <cell r="O430">
            <v>0</v>
          </cell>
          <cell r="P430">
            <v>0</v>
          </cell>
          <cell r="Q430">
            <v>12</v>
          </cell>
          <cell r="R430">
            <v>0</v>
          </cell>
          <cell r="S430">
            <v>0</v>
          </cell>
          <cell r="T430">
            <v>0</v>
          </cell>
          <cell r="U430">
            <v>0</v>
          </cell>
          <cell r="V430">
            <v>0</v>
          </cell>
          <cell r="W430">
            <v>0</v>
          </cell>
          <cell r="X430">
            <v>0</v>
          </cell>
        </row>
        <row r="431">
          <cell r="A431" t="str">
            <v>490601</v>
          </cell>
          <cell r="B431" t="str">
            <v>LANSINGBURGH</v>
          </cell>
          <cell r="C431">
            <v>102</v>
          </cell>
          <cell r="D431">
            <v>65</v>
          </cell>
          <cell r="E431" t="str">
            <v>Different</v>
          </cell>
          <cell r="F431" t="str">
            <v>Greater Than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51</v>
          </cell>
          <cell r="L431">
            <v>1</v>
          </cell>
          <cell r="M431">
            <v>0</v>
          </cell>
          <cell r="N431">
            <v>0</v>
          </cell>
          <cell r="O431">
            <v>0</v>
          </cell>
          <cell r="P431">
            <v>12</v>
          </cell>
          <cell r="Q431">
            <v>0</v>
          </cell>
          <cell r="R431">
            <v>0</v>
          </cell>
          <cell r="S431">
            <v>0</v>
          </cell>
          <cell r="T431">
            <v>0</v>
          </cell>
          <cell r="U431">
            <v>0</v>
          </cell>
          <cell r="V431">
            <v>0</v>
          </cell>
          <cell r="W431">
            <v>1</v>
          </cell>
          <cell r="X431">
            <v>0</v>
          </cell>
        </row>
        <row r="432">
          <cell r="A432" t="str">
            <v>490801</v>
          </cell>
          <cell r="B432" t="str">
            <v>NO GREENBUSH COM</v>
          </cell>
          <cell r="C432">
            <v>0</v>
          </cell>
          <cell r="D432">
            <v>0</v>
          </cell>
          <cell r="E432" t="str">
            <v>Same</v>
          </cell>
          <cell r="F432" t="str">
            <v>Less Than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</row>
        <row r="433">
          <cell r="A433" t="str">
            <v>490804</v>
          </cell>
          <cell r="B433" t="str">
            <v>WYNANTSKILL</v>
          </cell>
          <cell r="C433">
            <v>13</v>
          </cell>
          <cell r="D433">
            <v>13</v>
          </cell>
          <cell r="E433" t="str">
            <v>Same</v>
          </cell>
          <cell r="F433" t="str">
            <v>Less Than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13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  <cell r="W433">
            <v>0</v>
          </cell>
          <cell r="X433">
            <v>0</v>
          </cell>
        </row>
        <row r="434">
          <cell r="A434" t="str">
            <v>491200</v>
          </cell>
          <cell r="B434" t="str">
            <v>RENSSELAER</v>
          </cell>
          <cell r="C434">
            <v>47</v>
          </cell>
          <cell r="D434">
            <v>34</v>
          </cell>
          <cell r="E434" t="str">
            <v>Different</v>
          </cell>
          <cell r="F434" t="str">
            <v>Greater Than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25</v>
          </cell>
          <cell r="L434">
            <v>0</v>
          </cell>
          <cell r="M434">
            <v>0</v>
          </cell>
          <cell r="N434">
            <v>0</v>
          </cell>
          <cell r="O434">
            <v>0</v>
          </cell>
          <cell r="P434">
            <v>9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0</v>
          </cell>
          <cell r="V434">
            <v>0</v>
          </cell>
          <cell r="W434">
            <v>0</v>
          </cell>
          <cell r="X434">
            <v>0</v>
          </cell>
        </row>
        <row r="435">
          <cell r="A435" t="str">
            <v>491302</v>
          </cell>
          <cell r="B435" t="str">
            <v>AVERILL PARK</v>
          </cell>
          <cell r="C435">
            <v>0</v>
          </cell>
          <cell r="D435">
            <v>0</v>
          </cell>
          <cell r="E435" t="str">
            <v>Same</v>
          </cell>
          <cell r="F435" t="str">
            <v>Less Than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0</v>
          </cell>
          <cell r="V435">
            <v>0</v>
          </cell>
          <cell r="W435">
            <v>0</v>
          </cell>
          <cell r="X435">
            <v>0</v>
          </cell>
        </row>
        <row r="436">
          <cell r="A436" t="str">
            <v>491401</v>
          </cell>
          <cell r="B436" t="str">
            <v>HOOSIC VALLEY</v>
          </cell>
          <cell r="C436">
            <v>27</v>
          </cell>
          <cell r="D436">
            <v>27</v>
          </cell>
          <cell r="E436" t="str">
            <v>Same</v>
          </cell>
          <cell r="F436" t="str">
            <v>Less Than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M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27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X436">
            <v>0</v>
          </cell>
        </row>
        <row r="437">
          <cell r="A437" t="str">
            <v>491501</v>
          </cell>
          <cell r="B437" t="str">
            <v>SCHODACK</v>
          </cell>
          <cell r="C437">
            <v>0</v>
          </cell>
          <cell r="D437">
            <v>0</v>
          </cell>
          <cell r="E437" t="str">
            <v>Same</v>
          </cell>
          <cell r="F437" t="str">
            <v>Less Than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M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  <cell r="T437">
            <v>0</v>
          </cell>
          <cell r="U437">
            <v>0</v>
          </cell>
          <cell r="V437">
            <v>0</v>
          </cell>
          <cell r="W437">
            <v>0</v>
          </cell>
          <cell r="X437">
            <v>0</v>
          </cell>
        </row>
        <row r="438">
          <cell r="A438" t="str">
            <v>491700</v>
          </cell>
          <cell r="B438" t="str">
            <v>TROY</v>
          </cell>
          <cell r="C438">
            <v>191</v>
          </cell>
          <cell r="D438">
            <v>192</v>
          </cell>
          <cell r="E438" t="str">
            <v>Different</v>
          </cell>
          <cell r="F438" t="str">
            <v>Less Than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29</v>
          </cell>
          <cell r="L438">
            <v>0</v>
          </cell>
          <cell r="M438">
            <v>0</v>
          </cell>
          <cell r="N438">
            <v>0</v>
          </cell>
          <cell r="O438">
            <v>0</v>
          </cell>
          <cell r="P438">
            <v>61</v>
          </cell>
          <cell r="Q438">
            <v>101</v>
          </cell>
          <cell r="R438">
            <v>0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  <cell r="W438">
            <v>1</v>
          </cell>
          <cell r="X438">
            <v>0</v>
          </cell>
        </row>
        <row r="439">
          <cell r="A439" t="str">
            <v>500101</v>
          </cell>
          <cell r="B439" t="str">
            <v>CLARKSTOWN</v>
          </cell>
          <cell r="C439">
            <v>119</v>
          </cell>
          <cell r="D439">
            <v>119</v>
          </cell>
          <cell r="E439" t="str">
            <v>Same</v>
          </cell>
          <cell r="F439" t="str">
            <v>Less Than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119</v>
          </cell>
          <cell r="O439">
            <v>0</v>
          </cell>
          <cell r="P439">
            <v>0</v>
          </cell>
          <cell r="Q439">
            <v>0</v>
          </cell>
          <cell r="R439">
            <v>0</v>
          </cell>
          <cell r="S439">
            <v>0</v>
          </cell>
          <cell r="T439">
            <v>0</v>
          </cell>
          <cell r="U439">
            <v>0</v>
          </cell>
          <cell r="V439">
            <v>0</v>
          </cell>
          <cell r="W439">
            <v>0</v>
          </cell>
          <cell r="X439">
            <v>0</v>
          </cell>
        </row>
        <row r="440">
          <cell r="A440" t="str">
            <v>500108</v>
          </cell>
          <cell r="B440" t="str">
            <v>NANUET</v>
          </cell>
          <cell r="C440">
            <v>39</v>
          </cell>
          <cell r="D440">
            <v>38</v>
          </cell>
          <cell r="E440" t="str">
            <v>Different</v>
          </cell>
          <cell r="F440" t="str">
            <v>Greater Than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37</v>
          </cell>
          <cell r="O440">
            <v>1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  <cell r="T440">
            <v>0</v>
          </cell>
          <cell r="U440">
            <v>0</v>
          </cell>
          <cell r="V440">
            <v>0</v>
          </cell>
          <cell r="W440">
            <v>0</v>
          </cell>
          <cell r="X440">
            <v>0</v>
          </cell>
        </row>
        <row r="441">
          <cell r="A441" t="str">
            <v>500201</v>
          </cell>
          <cell r="B441" t="str">
            <v>HAVERSTRAW-STONY POINT</v>
          </cell>
          <cell r="C441">
            <v>223</v>
          </cell>
          <cell r="D441">
            <v>214</v>
          </cell>
          <cell r="E441" t="str">
            <v>Different</v>
          </cell>
          <cell r="F441" t="str">
            <v>Greater Than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206</v>
          </cell>
          <cell r="O441">
            <v>3</v>
          </cell>
          <cell r="P441">
            <v>0</v>
          </cell>
          <cell r="Q441">
            <v>5</v>
          </cell>
          <cell r="R441">
            <v>0</v>
          </cell>
          <cell r="S441">
            <v>0</v>
          </cell>
          <cell r="T441">
            <v>0</v>
          </cell>
          <cell r="U441">
            <v>0</v>
          </cell>
          <cell r="V441">
            <v>0</v>
          </cell>
          <cell r="W441">
            <v>0</v>
          </cell>
          <cell r="X441">
            <v>0</v>
          </cell>
        </row>
        <row r="442">
          <cell r="A442" t="str">
            <v>500301</v>
          </cell>
          <cell r="B442" t="str">
            <v>SOUTH ORANGETOWN</v>
          </cell>
          <cell r="C442">
            <v>59</v>
          </cell>
          <cell r="D442">
            <v>38</v>
          </cell>
          <cell r="E442" t="str">
            <v>Different</v>
          </cell>
          <cell r="F442" t="str">
            <v>Greater Than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  <cell r="L442">
            <v>0</v>
          </cell>
          <cell r="M442">
            <v>0</v>
          </cell>
          <cell r="N442">
            <v>38</v>
          </cell>
          <cell r="O442">
            <v>0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  <cell r="T442">
            <v>0</v>
          </cell>
          <cell r="U442">
            <v>0</v>
          </cell>
          <cell r="V442">
            <v>0</v>
          </cell>
          <cell r="W442">
            <v>0</v>
          </cell>
          <cell r="X442">
            <v>0</v>
          </cell>
        </row>
        <row r="443">
          <cell r="A443" t="str">
            <v>500304</v>
          </cell>
          <cell r="B443" t="str">
            <v>NYACK</v>
          </cell>
          <cell r="C443">
            <v>54</v>
          </cell>
          <cell r="D443">
            <v>54</v>
          </cell>
          <cell r="E443" t="str">
            <v>Same</v>
          </cell>
          <cell r="F443" t="str">
            <v>Less Than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  <cell r="N443">
            <v>45</v>
          </cell>
          <cell r="O443">
            <v>9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</row>
        <row r="444">
          <cell r="A444" t="str">
            <v>500308</v>
          </cell>
          <cell r="B444" t="str">
            <v>PEARL RIVER</v>
          </cell>
          <cell r="C444">
            <v>16</v>
          </cell>
          <cell r="D444">
            <v>16</v>
          </cell>
          <cell r="E444" t="str">
            <v>Same</v>
          </cell>
          <cell r="F444" t="str">
            <v>Less Than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16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</row>
        <row r="445">
          <cell r="A445" t="str">
            <v>500401</v>
          </cell>
          <cell r="B445" t="str">
            <v>SUFFERN</v>
          </cell>
          <cell r="C445">
            <v>68</v>
          </cell>
          <cell r="D445">
            <v>0</v>
          </cell>
          <cell r="E445" t="str">
            <v>Different</v>
          </cell>
          <cell r="F445" t="str">
            <v>Greater Than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  <cell r="V445">
            <v>0</v>
          </cell>
          <cell r="W445">
            <v>0</v>
          </cell>
          <cell r="X445">
            <v>0</v>
          </cell>
        </row>
        <row r="446">
          <cell r="A446" t="str">
            <v>500402</v>
          </cell>
          <cell r="B446" t="str">
            <v>EAST RAMAPO</v>
          </cell>
          <cell r="C446">
            <v>1826</v>
          </cell>
          <cell r="D446">
            <v>1826</v>
          </cell>
          <cell r="E446" t="str">
            <v>Same</v>
          </cell>
          <cell r="F446" t="str">
            <v>Less Than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1683</v>
          </cell>
          <cell r="O446">
            <v>1</v>
          </cell>
          <cell r="P446">
            <v>0</v>
          </cell>
          <cell r="Q446">
            <v>142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</row>
        <row r="447">
          <cell r="A447" t="str">
            <v>510101</v>
          </cell>
          <cell r="B447" t="str">
            <v>BRASHER FALLS</v>
          </cell>
          <cell r="C447">
            <v>32</v>
          </cell>
          <cell r="D447">
            <v>33</v>
          </cell>
          <cell r="E447" t="str">
            <v>Different</v>
          </cell>
          <cell r="F447" t="str">
            <v>Less Than</v>
          </cell>
          <cell r="G447">
            <v>0</v>
          </cell>
          <cell r="H447">
            <v>32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M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>
            <v>1</v>
          </cell>
          <cell r="U447">
            <v>0</v>
          </cell>
          <cell r="V447">
            <v>0</v>
          </cell>
          <cell r="W447">
            <v>0</v>
          </cell>
          <cell r="X447">
            <v>0</v>
          </cell>
        </row>
        <row r="448">
          <cell r="A448" t="str">
            <v>510201</v>
          </cell>
          <cell r="B448" t="str">
            <v>CANTON</v>
          </cell>
          <cell r="C448">
            <v>59</v>
          </cell>
          <cell r="D448">
            <v>59</v>
          </cell>
          <cell r="E448" t="str">
            <v>Same</v>
          </cell>
          <cell r="F448" t="str">
            <v>Less Than</v>
          </cell>
          <cell r="G448">
            <v>0</v>
          </cell>
          <cell r="H448">
            <v>59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</row>
        <row r="449">
          <cell r="A449" t="str">
            <v>510401</v>
          </cell>
          <cell r="B449" t="str">
            <v>CLIFTON FINE</v>
          </cell>
          <cell r="C449">
            <v>14</v>
          </cell>
          <cell r="D449">
            <v>14</v>
          </cell>
          <cell r="E449" t="str">
            <v>Same</v>
          </cell>
          <cell r="F449" t="str">
            <v>Less Than</v>
          </cell>
          <cell r="G449">
            <v>0</v>
          </cell>
          <cell r="H449">
            <v>14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M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  <cell r="T449">
            <v>0</v>
          </cell>
          <cell r="U449">
            <v>0</v>
          </cell>
          <cell r="V449">
            <v>0</v>
          </cell>
          <cell r="W449">
            <v>0</v>
          </cell>
          <cell r="X449">
            <v>0</v>
          </cell>
        </row>
        <row r="450">
          <cell r="A450" t="str">
            <v>510501</v>
          </cell>
          <cell r="B450" t="str">
            <v>COLTON PIERREPONT</v>
          </cell>
          <cell r="C450">
            <v>16</v>
          </cell>
          <cell r="D450">
            <v>17</v>
          </cell>
          <cell r="E450" t="str">
            <v>Different</v>
          </cell>
          <cell r="F450" t="str">
            <v>Less Than</v>
          </cell>
          <cell r="G450">
            <v>0</v>
          </cell>
          <cell r="H450">
            <v>16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M450">
            <v>0</v>
          </cell>
          <cell r="N450">
            <v>0</v>
          </cell>
          <cell r="O450">
            <v>0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  <cell r="T450">
            <v>1</v>
          </cell>
          <cell r="U450">
            <v>0</v>
          </cell>
          <cell r="V450">
            <v>0</v>
          </cell>
          <cell r="W450">
            <v>0</v>
          </cell>
          <cell r="X450">
            <v>0</v>
          </cell>
        </row>
        <row r="451">
          <cell r="A451" t="str">
            <v>511101</v>
          </cell>
          <cell r="B451" t="str">
            <v>GOUVERNEUR</v>
          </cell>
          <cell r="C451">
            <v>58</v>
          </cell>
          <cell r="D451">
            <v>58</v>
          </cell>
          <cell r="E451" t="str">
            <v>Same</v>
          </cell>
          <cell r="F451" t="str">
            <v>Less Than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48</v>
          </cell>
          <cell r="L451">
            <v>0</v>
          </cell>
          <cell r="M451">
            <v>0</v>
          </cell>
          <cell r="N451">
            <v>10</v>
          </cell>
          <cell r="O451">
            <v>0</v>
          </cell>
          <cell r="P451">
            <v>0</v>
          </cell>
          <cell r="Q451">
            <v>0</v>
          </cell>
          <cell r="R451">
            <v>0</v>
          </cell>
          <cell r="S451">
            <v>0</v>
          </cell>
          <cell r="T451">
            <v>0</v>
          </cell>
          <cell r="U451">
            <v>0</v>
          </cell>
          <cell r="V451">
            <v>0</v>
          </cell>
          <cell r="W451">
            <v>0</v>
          </cell>
          <cell r="X451">
            <v>0</v>
          </cell>
        </row>
        <row r="452">
          <cell r="A452" t="str">
            <v>511201</v>
          </cell>
          <cell r="B452" t="str">
            <v>HAMMOND</v>
          </cell>
          <cell r="C452">
            <v>0</v>
          </cell>
          <cell r="D452">
            <v>0</v>
          </cell>
          <cell r="E452" t="str">
            <v>Same</v>
          </cell>
          <cell r="F452" t="str">
            <v>Less Than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  <cell r="T452">
            <v>0</v>
          </cell>
          <cell r="U452">
            <v>0</v>
          </cell>
          <cell r="V452">
            <v>0</v>
          </cell>
          <cell r="W452">
            <v>0</v>
          </cell>
          <cell r="X452">
            <v>0</v>
          </cell>
        </row>
        <row r="453">
          <cell r="A453" t="str">
            <v>511301</v>
          </cell>
          <cell r="B453" t="str">
            <v>HERMON-DEKALB</v>
          </cell>
          <cell r="C453">
            <v>20</v>
          </cell>
          <cell r="D453">
            <v>20</v>
          </cell>
          <cell r="E453" t="str">
            <v>Same</v>
          </cell>
          <cell r="F453" t="str">
            <v>Less Than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20</v>
          </cell>
          <cell r="L453">
            <v>0</v>
          </cell>
          <cell r="M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  <cell r="T453">
            <v>0</v>
          </cell>
          <cell r="U453">
            <v>0</v>
          </cell>
          <cell r="V453">
            <v>0</v>
          </cell>
          <cell r="W453">
            <v>0</v>
          </cell>
          <cell r="X453">
            <v>0</v>
          </cell>
        </row>
        <row r="454">
          <cell r="A454" t="str">
            <v>511602</v>
          </cell>
          <cell r="B454" t="str">
            <v>LISBON</v>
          </cell>
          <cell r="C454">
            <v>28</v>
          </cell>
          <cell r="D454">
            <v>28</v>
          </cell>
          <cell r="E454" t="str">
            <v>Same</v>
          </cell>
          <cell r="F454" t="str">
            <v>Less Than</v>
          </cell>
          <cell r="G454">
            <v>0</v>
          </cell>
          <cell r="H454">
            <v>28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  <cell r="T454">
            <v>0</v>
          </cell>
          <cell r="U454">
            <v>0</v>
          </cell>
          <cell r="V454">
            <v>0</v>
          </cell>
          <cell r="W454">
            <v>0</v>
          </cell>
          <cell r="X454">
            <v>0</v>
          </cell>
        </row>
        <row r="455">
          <cell r="A455" t="str">
            <v>511901</v>
          </cell>
          <cell r="B455" t="str">
            <v>MADRID WADDINGTON</v>
          </cell>
          <cell r="C455">
            <v>35</v>
          </cell>
          <cell r="D455">
            <v>35</v>
          </cell>
          <cell r="E455" t="str">
            <v>Same</v>
          </cell>
          <cell r="F455" t="str">
            <v>Less Than</v>
          </cell>
          <cell r="G455">
            <v>0</v>
          </cell>
          <cell r="H455">
            <v>35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M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  <cell r="T455">
            <v>0</v>
          </cell>
          <cell r="U455">
            <v>0</v>
          </cell>
          <cell r="V455">
            <v>0</v>
          </cell>
          <cell r="W455">
            <v>0</v>
          </cell>
          <cell r="X455">
            <v>0</v>
          </cell>
        </row>
        <row r="456">
          <cell r="A456" t="str">
            <v>512001</v>
          </cell>
          <cell r="B456" t="str">
            <v>MASSENA</v>
          </cell>
          <cell r="C456">
            <v>44</v>
          </cell>
          <cell r="D456">
            <v>44</v>
          </cell>
          <cell r="E456" t="str">
            <v>Same</v>
          </cell>
          <cell r="F456" t="str">
            <v>Less Than</v>
          </cell>
          <cell r="G456">
            <v>0</v>
          </cell>
          <cell r="H456">
            <v>39</v>
          </cell>
          <cell r="I456">
            <v>0</v>
          </cell>
          <cell r="J456">
            <v>0</v>
          </cell>
          <cell r="K456">
            <v>5</v>
          </cell>
          <cell r="L456">
            <v>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U456">
            <v>0</v>
          </cell>
          <cell r="V456">
            <v>0</v>
          </cell>
          <cell r="W456">
            <v>0</v>
          </cell>
          <cell r="X456">
            <v>0</v>
          </cell>
        </row>
        <row r="457">
          <cell r="A457" t="str">
            <v>512101</v>
          </cell>
          <cell r="B457" t="str">
            <v>MORRISTOWN</v>
          </cell>
          <cell r="C457">
            <v>16</v>
          </cell>
          <cell r="D457">
            <v>16</v>
          </cell>
          <cell r="E457" t="str">
            <v>Same</v>
          </cell>
          <cell r="F457" t="str">
            <v>Less Than</v>
          </cell>
          <cell r="G457">
            <v>0</v>
          </cell>
          <cell r="H457">
            <v>16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V457">
            <v>0</v>
          </cell>
          <cell r="W457">
            <v>0</v>
          </cell>
          <cell r="X457">
            <v>0</v>
          </cell>
        </row>
        <row r="458">
          <cell r="A458" t="str">
            <v>512201</v>
          </cell>
          <cell r="B458" t="str">
            <v>NORWOOD NORFOLK</v>
          </cell>
          <cell r="C458">
            <v>33</v>
          </cell>
          <cell r="D458">
            <v>34</v>
          </cell>
          <cell r="E458" t="str">
            <v>Different</v>
          </cell>
          <cell r="F458" t="str">
            <v>Less Than</v>
          </cell>
          <cell r="G458">
            <v>0</v>
          </cell>
          <cell r="H458">
            <v>15</v>
          </cell>
          <cell r="I458">
            <v>0</v>
          </cell>
          <cell r="J458">
            <v>0</v>
          </cell>
          <cell r="K458">
            <v>18</v>
          </cell>
          <cell r="L458">
            <v>0</v>
          </cell>
          <cell r="M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  <cell r="T458">
            <v>1</v>
          </cell>
          <cell r="U458">
            <v>0</v>
          </cell>
          <cell r="V458">
            <v>0</v>
          </cell>
          <cell r="W458">
            <v>0</v>
          </cell>
          <cell r="X458">
            <v>0</v>
          </cell>
        </row>
        <row r="459">
          <cell r="A459" t="str">
            <v>512300</v>
          </cell>
          <cell r="B459" t="str">
            <v>OGDENSBURG</v>
          </cell>
          <cell r="C459">
            <v>36</v>
          </cell>
          <cell r="D459">
            <v>36</v>
          </cell>
          <cell r="E459" t="str">
            <v>Same</v>
          </cell>
          <cell r="F459" t="str">
            <v>Less Than</v>
          </cell>
          <cell r="G459">
            <v>0</v>
          </cell>
          <cell r="H459">
            <v>36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M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V459">
            <v>0</v>
          </cell>
          <cell r="W459">
            <v>0</v>
          </cell>
          <cell r="X459">
            <v>0</v>
          </cell>
        </row>
        <row r="460">
          <cell r="A460" t="str">
            <v>512404</v>
          </cell>
          <cell r="B460" t="str">
            <v>HEUVELTON</v>
          </cell>
          <cell r="C460">
            <v>25</v>
          </cell>
          <cell r="D460">
            <v>25</v>
          </cell>
          <cell r="E460" t="str">
            <v>Same</v>
          </cell>
          <cell r="F460" t="str">
            <v>Less Than</v>
          </cell>
          <cell r="G460">
            <v>0</v>
          </cell>
          <cell r="H460">
            <v>25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M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U460">
            <v>0</v>
          </cell>
          <cell r="V460">
            <v>0</v>
          </cell>
          <cell r="W460">
            <v>0</v>
          </cell>
          <cell r="X460">
            <v>0</v>
          </cell>
        </row>
        <row r="461">
          <cell r="A461" t="str">
            <v>512501</v>
          </cell>
          <cell r="B461" t="str">
            <v>PARISHVL HOPKINTON</v>
          </cell>
          <cell r="C461">
            <v>11</v>
          </cell>
          <cell r="D461">
            <v>11</v>
          </cell>
          <cell r="E461" t="str">
            <v>Same</v>
          </cell>
          <cell r="F461" t="str">
            <v>Less Than</v>
          </cell>
          <cell r="G461">
            <v>0</v>
          </cell>
          <cell r="H461">
            <v>11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0</v>
          </cell>
          <cell r="W461">
            <v>0</v>
          </cell>
          <cell r="X461">
            <v>0</v>
          </cell>
        </row>
        <row r="462">
          <cell r="A462" t="str">
            <v>512902</v>
          </cell>
          <cell r="B462" t="str">
            <v>POTSDAM</v>
          </cell>
          <cell r="C462">
            <v>66</v>
          </cell>
          <cell r="D462">
            <v>59</v>
          </cell>
          <cell r="E462" t="str">
            <v>Different</v>
          </cell>
          <cell r="F462" t="str">
            <v>Greater Than</v>
          </cell>
          <cell r="G462">
            <v>1</v>
          </cell>
          <cell r="H462">
            <v>58</v>
          </cell>
          <cell r="I462">
            <v>0</v>
          </cell>
          <cell r="J462">
            <v>0</v>
          </cell>
          <cell r="K462">
            <v>0</v>
          </cell>
          <cell r="L462">
            <v>0</v>
          </cell>
          <cell r="M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  <cell r="T462">
            <v>0</v>
          </cell>
          <cell r="U462">
            <v>0</v>
          </cell>
          <cell r="V462">
            <v>0</v>
          </cell>
          <cell r="W462">
            <v>0</v>
          </cell>
          <cell r="X462">
            <v>0</v>
          </cell>
        </row>
        <row r="463">
          <cell r="A463" t="str">
            <v>513102</v>
          </cell>
          <cell r="B463" t="str">
            <v>EDWARDS-KNOX</v>
          </cell>
          <cell r="C463">
            <v>24</v>
          </cell>
          <cell r="D463">
            <v>24</v>
          </cell>
          <cell r="E463" t="str">
            <v>Same</v>
          </cell>
          <cell r="F463" t="str">
            <v>Less Than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24</v>
          </cell>
          <cell r="L463">
            <v>0</v>
          </cell>
          <cell r="M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  <cell r="T463">
            <v>0</v>
          </cell>
          <cell r="U463">
            <v>0</v>
          </cell>
          <cell r="V463">
            <v>0</v>
          </cell>
          <cell r="W463">
            <v>0</v>
          </cell>
          <cell r="X463">
            <v>0</v>
          </cell>
        </row>
        <row r="464">
          <cell r="A464" t="str">
            <v>520101</v>
          </cell>
          <cell r="B464" t="str">
            <v>BURNT HILLS</v>
          </cell>
          <cell r="C464">
            <v>0</v>
          </cell>
          <cell r="D464">
            <v>0</v>
          </cell>
          <cell r="E464" t="str">
            <v>Same</v>
          </cell>
          <cell r="F464" t="str">
            <v>Less Than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M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  <cell r="W464">
            <v>0</v>
          </cell>
          <cell r="X464">
            <v>0</v>
          </cell>
        </row>
        <row r="465">
          <cell r="A465" t="str">
            <v>520302</v>
          </cell>
          <cell r="B465" t="str">
            <v>SHENENDEHOWA</v>
          </cell>
          <cell r="C465">
            <v>0</v>
          </cell>
          <cell r="D465">
            <v>0</v>
          </cell>
          <cell r="E465" t="str">
            <v>Same</v>
          </cell>
          <cell r="F465" t="str">
            <v>Less Than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M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  <cell r="V465">
            <v>0</v>
          </cell>
          <cell r="W465">
            <v>0</v>
          </cell>
          <cell r="X465">
            <v>0</v>
          </cell>
        </row>
        <row r="466">
          <cell r="A466" t="str">
            <v>520401</v>
          </cell>
          <cell r="B466" t="str">
            <v>CORINTH</v>
          </cell>
          <cell r="C466">
            <v>0</v>
          </cell>
          <cell r="D466">
            <v>0</v>
          </cell>
          <cell r="E466" t="str">
            <v>Same</v>
          </cell>
          <cell r="F466" t="str">
            <v>Less Than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0</v>
          </cell>
          <cell r="W466">
            <v>0</v>
          </cell>
          <cell r="X466">
            <v>0</v>
          </cell>
        </row>
        <row r="467">
          <cell r="A467" t="str">
            <v>520601</v>
          </cell>
          <cell r="B467" t="str">
            <v>EDINBURG COMMON SD</v>
          </cell>
          <cell r="C467">
            <v>6</v>
          </cell>
          <cell r="D467">
            <v>0</v>
          </cell>
          <cell r="E467" t="str">
            <v>Different</v>
          </cell>
          <cell r="F467" t="str">
            <v>Greater Than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M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  <cell r="V467">
            <v>0</v>
          </cell>
          <cell r="W467">
            <v>0</v>
          </cell>
          <cell r="X467">
            <v>0</v>
          </cell>
        </row>
        <row r="468">
          <cell r="A468" t="str">
            <v>520701</v>
          </cell>
          <cell r="B468" t="str">
            <v>GALWAY</v>
          </cell>
          <cell r="C468">
            <v>16</v>
          </cell>
          <cell r="D468">
            <v>0</v>
          </cell>
          <cell r="E468" t="str">
            <v>Different</v>
          </cell>
          <cell r="F468" t="str">
            <v>Greater Than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M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  <cell r="T468">
            <v>0</v>
          </cell>
          <cell r="U468">
            <v>0</v>
          </cell>
          <cell r="V468">
            <v>0</v>
          </cell>
          <cell r="W468">
            <v>0</v>
          </cell>
          <cell r="X468">
            <v>0</v>
          </cell>
        </row>
        <row r="469">
          <cell r="A469" t="str">
            <v>521200</v>
          </cell>
          <cell r="B469" t="str">
            <v>MECHANICVILLE</v>
          </cell>
          <cell r="C469">
            <v>0</v>
          </cell>
          <cell r="D469">
            <v>0</v>
          </cell>
          <cell r="E469" t="str">
            <v>Same</v>
          </cell>
          <cell r="F469" t="str">
            <v>Less Than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M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0</v>
          </cell>
          <cell r="W469">
            <v>0</v>
          </cell>
          <cell r="X469">
            <v>0</v>
          </cell>
        </row>
        <row r="470">
          <cell r="A470" t="str">
            <v>521301</v>
          </cell>
          <cell r="B470" t="str">
            <v>BALLSTON SPA</v>
          </cell>
          <cell r="C470">
            <v>86</v>
          </cell>
          <cell r="D470">
            <v>86</v>
          </cell>
          <cell r="E470" t="str">
            <v>Same</v>
          </cell>
          <cell r="F470" t="str">
            <v>Less Than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42</v>
          </cell>
          <cell r="O470">
            <v>0</v>
          </cell>
          <cell r="P470">
            <v>0</v>
          </cell>
          <cell r="Q470">
            <v>44</v>
          </cell>
          <cell r="R470">
            <v>0</v>
          </cell>
          <cell r="S470">
            <v>0</v>
          </cell>
          <cell r="T470">
            <v>0</v>
          </cell>
          <cell r="U470">
            <v>0</v>
          </cell>
          <cell r="V470">
            <v>0</v>
          </cell>
          <cell r="W470">
            <v>0</v>
          </cell>
          <cell r="X470">
            <v>0</v>
          </cell>
        </row>
        <row r="471">
          <cell r="A471" t="str">
            <v>521401</v>
          </cell>
          <cell r="B471" t="str">
            <v>SOUTH GLENS FALLS</v>
          </cell>
          <cell r="C471">
            <v>107</v>
          </cell>
          <cell r="D471">
            <v>107</v>
          </cell>
          <cell r="E471" t="str">
            <v>Same</v>
          </cell>
          <cell r="F471" t="str">
            <v>Less Than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107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>
            <v>0</v>
          </cell>
          <cell r="V471">
            <v>0</v>
          </cell>
          <cell r="W471">
            <v>0</v>
          </cell>
          <cell r="X471">
            <v>0</v>
          </cell>
        </row>
        <row r="472">
          <cell r="A472" t="str">
            <v>521701</v>
          </cell>
          <cell r="B472" t="str">
            <v>SCHUYLERVILLE</v>
          </cell>
          <cell r="C472">
            <v>0</v>
          </cell>
          <cell r="D472">
            <v>0</v>
          </cell>
          <cell r="E472" t="str">
            <v>Same</v>
          </cell>
          <cell r="F472" t="str">
            <v>Less Than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  <cell r="R472">
            <v>0</v>
          </cell>
          <cell r="S472">
            <v>0</v>
          </cell>
          <cell r="T472">
            <v>0</v>
          </cell>
          <cell r="U472">
            <v>0</v>
          </cell>
          <cell r="V472">
            <v>0</v>
          </cell>
          <cell r="W472">
            <v>0</v>
          </cell>
          <cell r="X472">
            <v>0</v>
          </cell>
        </row>
        <row r="473">
          <cell r="A473" t="str">
            <v>521800</v>
          </cell>
          <cell r="B473" t="str">
            <v>SARATOGA SPRINGS</v>
          </cell>
          <cell r="C473">
            <v>80</v>
          </cell>
          <cell r="D473">
            <v>80</v>
          </cell>
          <cell r="E473" t="str">
            <v>Same</v>
          </cell>
          <cell r="F473" t="str">
            <v>Less Than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45</v>
          </cell>
          <cell r="O473">
            <v>0</v>
          </cell>
          <cell r="P473">
            <v>0</v>
          </cell>
          <cell r="Q473">
            <v>35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  <cell r="V473">
            <v>0</v>
          </cell>
          <cell r="W473">
            <v>0</v>
          </cell>
          <cell r="X473">
            <v>0</v>
          </cell>
        </row>
        <row r="474">
          <cell r="A474" t="str">
            <v>522001</v>
          </cell>
          <cell r="B474" t="str">
            <v>STILLWATER</v>
          </cell>
          <cell r="C474">
            <v>23</v>
          </cell>
          <cell r="D474">
            <v>23</v>
          </cell>
          <cell r="E474" t="str">
            <v>Same</v>
          </cell>
          <cell r="F474" t="str">
            <v>Less Than</v>
          </cell>
          <cell r="G474">
            <v>0</v>
          </cell>
          <cell r="H474">
            <v>23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>
            <v>0</v>
          </cell>
          <cell r="V474">
            <v>0</v>
          </cell>
          <cell r="W474">
            <v>0</v>
          </cell>
          <cell r="X474">
            <v>0</v>
          </cell>
        </row>
        <row r="475">
          <cell r="A475" t="str">
            <v>522101</v>
          </cell>
          <cell r="B475" t="str">
            <v>WATERFORD</v>
          </cell>
          <cell r="C475">
            <v>0</v>
          </cell>
          <cell r="D475">
            <v>0</v>
          </cell>
          <cell r="E475" t="str">
            <v>Same</v>
          </cell>
          <cell r="F475" t="str">
            <v>Less Than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>
            <v>0</v>
          </cell>
          <cell r="V475">
            <v>0</v>
          </cell>
          <cell r="W475">
            <v>0</v>
          </cell>
          <cell r="X475">
            <v>0</v>
          </cell>
        </row>
        <row r="476">
          <cell r="A476" t="str">
            <v>530101</v>
          </cell>
          <cell r="B476" t="str">
            <v>DUANESBURG</v>
          </cell>
          <cell r="C476">
            <v>22</v>
          </cell>
          <cell r="D476">
            <v>22</v>
          </cell>
          <cell r="E476" t="str">
            <v>Same</v>
          </cell>
          <cell r="F476" t="str">
            <v>Less Than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15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  <cell r="Q476">
            <v>7</v>
          </cell>
          <cell r="R476">
            <v>0</v>
          </cell>
          <cell r="S476">
            <v>0</v>
          </cell>
          <cell r="T476">
            <v>0</v>
          </cell>
          <cell r="U476">
            <v>0</v>
          </cell>
          <cell r="V476">
            <v>0</v>
          </cell>
          <cell r="W476">
            <v>0</v>
          </cell>
          <cell r="X476">
            <v>0</v>
          </cell>
        </row>
        <row r="477">
          <cell r="A477" t="str">
            <v>530202</v>
          </cell>
          <cell r="B477" t="str">
            <v>SCOTIA GLENVILLE</v>
          </cell>
          <cell r="C477">
            <v>0</v>
          </cell>
          <cell r="D477">
            <v>0</v>
          </cell>
          <cell r="E477" t="str">
            <v>Same</v>
          </cell>
          <cell r="F477" t="str">
            <v>Less Than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  <cell r="Q477">
            <v>0</v>
          </cell>
          <cell r="R477">
            <v>0</v>
          </cell>
          <cell r="S477">
            <v>0</v>
          </cell>
          <cell r="T477">
            <v>0</v>
          </cell>
          <cell r="U477">
            <v>0</v>
          </cell>
          <cell r="V477">
            <v>0</v>
          </cell>
          <cell r="W477">
            <v>0</v>
          </cell>
          <cell r="X477">
            <v>0</v>
          </cell>
        </row>
        <row r="478">
          <cell r="A478" t="str">
            <v>530301</v>
          </cell>
          <cell r="B478" t="str">
            <v>NISKAYUNA</v>
          </cell>
          <cell r="C478">
            <v>0</v>
          </cell>
          <cell r="D478">
            <v>0</v>
          </cell>
          <cell r="E478" t="str">
            <v>Same</v>
          </cell>
          <cell r="F478" t="str">
            <v>Less Than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  <cell r="R478">
            <v>0</v>
          </cell>
          <cell r="S478">
            <v>0</v>
          </cell>
          <cell r="T478">
            <v>0</v>
          </cell>
          <cell r="U478">
            <v>0</v>
          </cell>
          <cell r="V478">
            <v>0</v>
          </cell>
          <cell r="W478">
            <v>0</v>
          </cell>
          <cell r="X478">
            <v>0</v>
          </cell>
        </row>
        <row r="479">
          <cell r="A479" t="str">
            <v>530501</v>
          </cell>
          <cell r="B479" t="str">
            <v>SCHALMONT</v>
          </cell>
          <cell r="C479">
            <v>0</v>
          </cell>
          <cell r="D479">
            <v>0</v>
          </cell>
          <cell r="E479" t="str">
            <v>Same</v>
          </cell>
          <cell r="F479" t="str">
            <v>Less Than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M479">
            <v>0</v>
          </cell>
          <cell r="N479">
            <v>0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  <cell r="W479">
            <v>0</v>
          </cell>
          <cell r="X479">
            <v>0</v>
          </cell>
        </row>
        <row r="480">
          <cell r="A480" t="str">
            <v>530515</v>
          </cell>
          <cell r="B480" t="str">
            <v>MOHONASEN</v>
          </cell>
          <cell r="C480">
            <v>0</v>
          </cell>
          <cell r="D480">
            <v>0</v>
          </cell>
          <cell r="E480" t="str">
            <v>Same</v>
          </cell>
          <cell r="F480" t="str">
            <v>Less Than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  <cell r="U480">
            <v>0</v>
          </cell>
          <cell r="V480">
            <v>0</v>
          </cell>
          <cell r="W480">
            <v>0</v>
          </cell>
          <cell r="X480">
            <v>0</v>
          </cell>
        </row>
        <row r="481">
          <cell r="A481" t="str">
            <v>530600</v>
          </cell>
          <cell r="B481" t="str">
            <v>SCHENECTADY</v>
          </cell>
          <cell r="C481">
            <v>5</v>
          </cell>
          <cell r="D481">
            <v>0</v>
          </cell>
          <cell r="E481" t="str">
            <v>Different</v>
          </cell>
          <cell r="F481" t="str">
            <v>Greater Than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  <cell r="Q481">
            <v>0</v>
          </cell>
          <cell r="R481">
            <v>0</v>
          </cell>
          <cell r="S481">
            <v>0</v>
          </cell>
          <cell r="T481">
            <v>0</v>
          </cell>
          <cell r="U481">
            <v>0</v>
          </cell>
          <cell r="V481">
            <v>0</v>
          </cell>
          <cell r="W481">
            <v>0</v>
          </cell>
          <cell r="X481">
            <v>0</v>
          </cell>
        </row>
        <row r="482">
          <cell r="A482" t="str">
            <v>540801</v>
          </cell>
          <cell r="B482" t="str">
            <v>GILBOA CONESVILLE</v>
          </cell>
          <cell r="C482">
            <v>27</v>
          </cell>
          <cell r="D482">
            <v>0</v>
          </cell>
          <cell r="E482" t="str">
            <v>Different</v>
          </cell>
          <cell r="F482" t="str">
            <v>Greater Than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0</v>
          </cell>
          <cell r="V482">
            <v>0</v>
          </cell>
          <cell r="W482">
            <v>0</v>
          </cell>
          <cell r="X482">
            <v>0</v>
          </cell>
        </row>
        <row r="483">
          <cell r="A483" t="str">
            <v>540901</v>
          </cell>
          <cell r="B483" t="str">
            <v>JEFFERSON</v>
          </cell>
          <cell r="C483">
            <v>2</v>
          </cell>
          <cell r="D483">
            <v>2</v>
          </cell>
          <cell r="E483" t="str">
            <v>Same</v>
          </cell>
          <cell r="F483" t="str">
            <v>Less Than</v>
          </cell>
          <cell r="G483">
            <v>0</v>
          </cell>
          <cell r="H483">
            <v>2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M483">
            <v>0</v>
          </cell>
          <cell r="N483">
            <v>0</v>
          </cell>
          <cell r="O483">
            <v>0</v>
          </cell>
          <cell r="P483">
            <v>0</v>
          </cell>
          <cell r="Q483">
            <v>0</v>
          </cell>
          <cell r="R483">
            <v>0</v>
          </cell>
          <cell r="S483">
            <v>0</v>
          </cell>
          <cell r="T483">
            <v>0</v>
          </cell>
          <cell r="U483">
            <v>0</v>
          </cell>
          <cell r="V483">
            <v>0</v>
          </cell>
          <cell r="W483">
            <v>0</v>
          </cell>
          <cell r="X483">
            <v>0</v>
          </cell>
        </row>
        <row r="484">
          <cell r="A484" t="str">
            <v>541001</v>
          </cell>
          <cell r="B484" t="str">
            <v>MIDDLEBURGH</v>
          </cell>
          <cell r="C484">
            <v>29</v>
          </cell>
          <cell r="D484">
            <v>29</v>
          </cell>
          <cell r="E484" t="str">
            <v>Same</v>
          </cell>
          <cell r="F484" t="str">
            <v>Less Than</v>
          </cell>
          <cell r="G484">
            <v>0</v>
          </cell>
          <cell r="H484">
            <v>22</v>
          </cell>
          <cell r="I484">
            <v>1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6</v>
          </cell>
          <cell r="Q484">
            <v>0</v>
          </cell>
          <cell r="R484">
            <v>0</v>
          </cell>
          <cell r="S484">
            <v>0</v>
          </cell>
          <cell r="T484">
            <v>0</v>
          </cell>
          <cell r="U484">
            <v>0</v>
          </cell>
          <cell r="V484">
            <v>0</v>
          </cell>
          <cell r="W484">
            <v>0</v>
          </cell>
          <cell r="X484">
            <v>0</v>
          </cell>
        </row>
        <row r="485">
          <cell r="A485" t="str">
            <v>541102</v>
          </cell>
          <cell r="B485" t="str">
            <v>COBLSKL-RCHMDVL</v>
          </cell>
          <cell r="C485">
            <v>65</v>
          </cell>
          <cell r="D485">
            <v>65</v>
          </cell>
          <cell r="E485" t="str">
            <v>Same</v>
          </cell>
          <cell r="F485" t="str">
            <v>Less Than</v>
          </cell>
          <cell r="G485">
            <v>0</v>
          </cell>
          <cell r="H485">
            <v>0</v>
          </cell>
          <cell r="I485">
            <v>0</v>
          </cell>
          <cell r="J485">
            <v>5</v>
          </cell>
          <cell r="K485">
            <v>24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7</v>
          </cell>
          <cell r="Q485">
            <v>29</v>
          </cell>
          <cell r="R485">
            <v>0</v>
          </cell>
          <cell r="S485">
            <v>0</v>
          </cell>
          <cell r="T485">
            <v>0</v>
          </cell>
          <cell r="U485">
            <v>0</v>
          </cell>
          <cell r="V485">
            <v>0</v>
          </cell>
          <cell r="W485">
            <v>0</v>
          </cell>
          <cell r="X485">
            <v>0</v>
          </cell>
        </row>
        <row r="486">
          <cell r="A486" t="str">
            <v>541201</v>
          </cell>
          <cell r="B486" t="str">
            <v>SCHOHARIE</v>
          </cell>
          <cell r="C486">
            <v>22</v>
          </cell>
          <cell r="D486">
            <v>22</v>
          </cell>
          <cell r="E486" t="str">
            <v>Same</v>
          </cell>
          <cell r="F486" t="str">
            <v>Less Than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  <cell r="L486">
            <v>0</v>
          </cell>
          <cell r="M486">
            <v>0</v>
          </cell>
          <cell r="N486">
            <v>0</v>
          </cell>
          <cell r="O486">
            <v>0</v>
          </cell>
          <cell r="P486">
            <v>0</v>
          </cell>
          <cell r="Q486">
            <v>22</v>
          </cell>
          <cell r="R486">
            <v>0</v>
          </cell>
          <cell r="S486">
            <v>0</v>
          </cell>
          <cell r="T486">
            <v>0</v>
          </cell>
          <cell r="U486">
            <v>0</v>
          </cell>
          <cell r="V486">
            <v>0</v>
          </cell>
          <cell r="W486">
            <v>0</v>
          </cell>
          <cell r="X486">
            <v>0</v>
          </cell>
        </row>
        <row r="487">
          <cell r="A487" t="str">
            <v>541401</v>
          </cell>
          <cell r="B487" t="str">
            <v>SHARON SPRINGS</v>
          </cell>
          <cell r="C487">
            <v>8</v>
          </cell>
          <cell r="D487">
            <v>9</v>
          </cell>
          <cell r="E487" t="str">
            <v>Different</v>
          </cell>
          <cell r="F487" t="str">
            <v>Less Than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8</v>
          </cell>
          <cell r="O487">
            <v>0</v>
          </cell>
          <cell r="P487">
            <v>0</v>
          </cell>
          <cell r="Q487">
            <v>0</v>
          </cell>
          <cell r="R487">
            <v>0</v>
          </cell>
          <cell r="S487">
            <v>0</v>
          </cell>
          <cell r="T487">
            <v>1</v>
          </cell>
          <cell r="U487">
            <v>0</v>
          </cell>
          <cell r="V487">
            <v>0</v>
          </cell>
          <cell r="W487">
            <v>0</v>
          </cell>
          <cell r="X487">
            <v>0</v>
          </cell>
        </row>
        <row r="488">
          <cell r="A488" t="str">
            <v>550101</v>
          </cell>
          <cell r="B488" t="str">
            <v>ODESSA MONTOUR</v>
          </cell>
          <cell r="C488">
            <v>65</v>
          </cell>
          <cell r="D488">
            <v>65</v>
          </cell>
          <cell r="E488" t="str">
            <v>Same</v>
          </cell>
          <cell r="F488" t="str">
            <v>Less Than</v>
          </cell>
          <cell r="G488">
            <v>0</v>
          </cell>
          <cell r="H488">
            <v>0</v>
          </cell>
          <cell r="I488">
            <v>0</v>
          </cell>
          <cell r="J488">
            <v>13</v>
          </cell>
          <cell r="K488">
            <v>32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7</v>
          </cell>
          <cell r="Q488">
            <v>13</v>
          </cell>
          <cell r="R488">
            <v>0</v>
          </cell>
          <cell r="S488">
            <v>0</v>
          </cell>
          <cell r="T488">
            <v>0</v>
          </cell>
          <cell r="U488">
            <v>0</v>
          </cell>
          <cell r="V488">
            <v>0</v>
          </cell>
          <cell r="W488">
            <v>0</v>
          </cell>
          <cell r="X488">
            <v>0</v>
          </cell>
        </row>
        <row r="489">
          <cell r="A489" t="str">
            <v>550301</v>
          </cell>
          <cell r="B489" t="str">
            <v>WATKINS GLEN</v>
          </cell>
          <cell r="C489">
            <v>46</v>
          </cell>
          <cell r="D489">
            <v>46</v>
          </cell>
          <cell r="E489" t="str">
            <v>Same</v>
          </cell>
          <cell r="F489" t="str">
            <v>Less Than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30</v>
          </cell>
          <cell r="L489">
            <v>0</v>
          </cell>
          <cell r="M489">
            <v>0</v>
          </cell>
          <cell r="N489">
            <v>16</v>
          </cell>
          <cell r="O489">
            <v>0</v>
          </cell>
          <cell r="P489">
            <v>0</v>
          </cell>
          <cell r="Q489">
            <v>0</v>
          </cell>
          <cell r="R489">
            <v>0</v>
          </cell>
          <cell r="S489">
            <v>0</v>
          </cell>
          <cell r="T489">
            <v>0</v>
          </cell>
          <cell r="U489">
            <v>0</v>
          </cell>
          <cell r="V489">
            <v>0</v>
          </cell>
          <cell r="W489">
            <v>0</v>
          </cell>
          <cell r="X489">
            <v>0</v>
          </cell>
        </row>
        <row r="490">
          <cell r="A490" t="str">
            <v>560501</v>
          </cell>
          <cell r="B490" t="str">
            <v>SOUTH SENECA</v>
          </cell>
          <cell r="C490">
            <v>45</v>
          </cell>
          <cell r="D490">
            <v>46</v>
          </cell>
          <cell r="E490" t="str">
            <v>Different</v>
          </cell>
          <cell r="F490" t="str">
            <v>Less Than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45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  <cell r="Q490">
            <v>0</v>
          </cell>
          <cell r="R490">
            <v>0</v>
          </cell>
          <cell r="S490">
            <v>0</v>
          </cell>
          <cell r="T490">
            <v>0</v>
          </cell>
          <cell r="U490">
            <v>0</v>
          </cell>
          <cell r="V490">
            <v>0</v>
          </cell>
          <cell r="W490">
            <v>1</v>
          </cell>
          <cell r="X490">
            <v>0</v>
          </cell>
        </row>
        <row r="491">
          <cell r="A491" t="str">
            <v>560603</v>
          </cell>
          <cell r="B491" t="str">
            <v>ROMULUS</v>
          </cell>
          <cell r="C491">
            <v>27</v>
          </cell>
          <cell r="D491">
            <v>0</v>
          </cell>
          <cell r="E491" t="str">
            <v>Different</v>
          </cell>
          <cell r="F491" t="str">
            <v>Greater Than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  <cell r="L491">
            <v>0</v>
          </cell>
          <cell r="M491">
            <v>0</v>
          </cell>
          <cell r="N491">
            <v>0</v>
          </cell>
          <cell r="O491">
            <v>0</v>
          </cell>
          <cell r="P491">
            <v>0</v>
          </cell>
          <cell r="Q491">
            <v>0</v>
          </cell>
          <cell r="R491">
            <v>0</v>
          </cell>
          <cell r="S491">
            <v>0</v>
          </cell>
          <cell r="T491">
            <v>0</v>
          </cell>
          <cell r="U491">
            <v>0</v>
          </cell>
          <cell r="V491">
            <v>0</v>
          </cell>
          <cell r="W491">
            <v>0</v>
          </cell>
          <cell r="X491">
            <v>0</v>
          </cell>
        </row>
        <row r="492">
          <cell r="A492" t="str">
            <v>560701</v>
          </cell>
          <cell r="B492" t="str">
            <v>SENECA FALLS</v>
          </cell>
          <cell r="C492">
            <v>30</v>
          </cell>
          <cell r="D492">
            <v>30</v>
          </cell>
          <cell r="E492" t="str">
            <v>Same</v>
          </cell>
          <cell r="F492" t="str">
            <v>Less Than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  <cell r="L492">
            <v>0</v>
          </cell>
          <cell r="M492">
            <v>7</v>
          </cell>
          <cell r="N492">
            <v>0</v>
          </cell>
          <cell r="O492">
            <v>0</v>
          </cell>
          <cell r="P492">
            <v>0</v>
          </cell>
          <cell r="Q492">
            <v>23</v>
          </cell>
          <cell r="R492">
            <v>0</v>
          </cell>
          <cell r="S492">
            <v>0</v>
          </cell>
          <cell r="T492">
            <v>0</v>
          </cell>
          <cell r="U492">
            <v>0</v>
          </cell>
          <cell r="V492">
            <v>0</v>
          </cell>
          <cell r="W492">
            <v>0</v>
          </cell>
          <cell r="X492">
            <v>0</v>
          </cell>
        </row>
        <row r="493">
          <cell r="A493" t="str">
            <v>561006</v>
          </cell>
          <cell r="B493" t="str">
            <v>WATERLOO</v>
          </cell>
          <cell r="C493">
            <v>33</v>
          </cell>
          <cell r="D493">
            <v>33</v>
          </cell>
          <cell r="E493" t="str">
            <v>Same</v>
          </cell>
          <cell r="F493" t="str">
            <v>Less Than</v>
          </cell>
          <cell r="G493">
            <v>0</v>
          </cell>
          <cell r="H493">
            <v>33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M493">
            <v>0</v>
          </cell>
          <cell r="N493">
            <v>0</v>
          </cell>
          <cell r="O493">
            <v>0</v>
          </cell>
          <cell r="P493">
            <v>0</v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>
            <v>0</v>
          </cell>
          <cell r="V493">
            <v>0</v>
          </cell>
          <cell r="W493">
            <v>0</v>
          </cell>
          <cell r="X493">
            <v>0</v>
          </cell>
        </row>
        <row r="494">
          <cell r="A494" t="str">
            <v>570101</v>
          </cell>
          <cell r="B494" t="str">
            <v>ADDISON</v>
          </cell>
          <cell r="C494">
            <v>79</v>
          </cell>
          <cell r="D494">
            <v>67</v>
          </cell>
          <cell r="E494" t="str">
            <v>Different</v>
          </cell>
          <cell r="F494" t="str">
            <v>Greater Than</v>
          </cell>
          <cell r="G494">
            <v>0</v>
          </cell>
          <cell r="H494">
            <v>0</v>
          </cell>
          <cell r="I494">
            <v>0</v>
          </cell>
          <cell r="J494">
            <v>15</v>
          </cell>
          <cell r="K494">
            <v>28</v>
          </cell>
          <cell r="L494">
            <v>0</v>
          </cell>
          <cell r="M494">
            <v>0</v>
          </cell>
          <cell r="N494">
            <v>0</v>
          </cell>
          <cell r="O494">
            <v>0</v>
          </cell>
          <cell r="P494">
            <v>10</v>
          </cell>
          <cell r="Q494">
            <v>14</v>
          </cell>
          <cell r="R494">
            <v>0</v>
          </cell>
          <cell r="S494">
            <v>0</v>
          </cell>
          <cell r="T494">
            <v>0</v>
          </cell>
          <cell r="U494">
            <v>0</v>
          </cell>
          <cell r="V494">
            <v>0</v>
          </cell>
          <cell r="W494">
            <v>0</v>
          </cell>
          <cell r="X494">
            <v>0</v>
          </cell>
        </row>
        <row r="495">
          <cell r="A495" t="str">
            <v>570201</v>
          </cell>
          <cell r="B495" t="str">
            <v>AVOCA</v>
          </cell>
          <cell r="C495">
            <v>17</v>
          </cell>
          <cell r="D495">
            <v>17</v>
          </cell>
          <cell r="E495" t="str">
            <v>Same</v>
          </cell>
          <cell r="F495" t="str">
            <v>Less Than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M495">
            <v>0</v>
          </cell>
          <cell r="N495">
            <v>0</v>
          </cell>
          <cell r="O495">
            <v>0</v>
          </cell>
          <cell r="P495">
            <v>0</v>
          </cell>
          <cell r="Q495">
            <v>17</v>
          </cell>
          <cell r="R495">
            <v>0</v>
          </cell>
          <cell r="S495">
            <v>0</v>
          </cell>
          <cell r="T495">
            <v>0</v>
          </cell>
          <cell r="U495">
            <v>0</v>
          </cell>
          <cell r="V495">
            <v>0</v>
          </cell>
          <cell r="W495">
            <v>0</v>
          </cell>
          <cell r="X495">
            <v>0</v>
          </cell>
        </row>
        <row r="496">
          <cell r="A496" t="str">
            <v>570302</v>
          </cell>
          <cell r="B496" t="str">
            <v>BATH</v>
          </cell>
          <cell r="C496">
            <v>98</v>
          </cell>
          <cell r="D496">
            <v>99</v>
          </cell>
          <cell r="E496" t="str">
            <v>Different</v>
          </cell>
          <cell r="F496" t="str">
            <v>Less Than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  <cell r="K496">
            <v>55</v>
          </cell>
          <cell r="L496">
            <v>0</v>
          </cell>
          <cell r="M496">
            <v>0</v>
          </cell>
          <cell r="N496">
            <v>0</v>
          </cell>
          <cell r="O496">
            <v>0</v>
          </cell>
          <cell r="P496">
            <v>29</v>
          </cell>
          <cell r="Q496">
            <v>12</v>
          </cell>
          <cell r="R496">
            <v>1</v>
          </cell>
          <cell r="S496">
            <v>0</v>
          </cell>
          <cell r="T496">
            <v>0</v>
          </cell>
          <cell r="U496">
            <v>0</v>
          </cell>
          <cell r="V496">
            <v>1</v>
          </cell>
          <cell r="W496">
            <v>1</v>
          </cell>
          <cell r="X496">
            <v>0</v>
          </cell>
        </row>
        <row r="497">
          <cell r="A497" t="str">
            <v>570401</v>
          </cell>
          <cell r="B497" t="str">
            <v>BRADFORD</v>
          </cell>
          <cell r="C497">
            <v>16</v>
          </cell>
          <cell r="D497">
            <v>17</v>
          </cell>
          <cell r="E497" t="str">
            <v>Different</v>
          </cell>
          <cell r="F497" t="str">
            <v>Less Than</v>
          </cell>
          <cell r="G497">
            <v>0</v>
          </cell>
          <cell r="H497">
            <v>0</v>
          </cell>
          <cell r="I497">
            <v>0</v>
          </cell>
          <cell r="J497">
            <v>0</v>
          </cell>
          <cell r="K497">
            <v>16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>
            <v>0</v>
          </cell>
          <cell r="V497">
            <v>0</v>
          </cell>
          <cell r="W497">
            <v>1</v>
          </cell>
          <cell r="X497">
            <v>0</v>
          </cell>
        </row>
        <row r="498">
          <cell r="A498" t="str">
            <v>570603</v>
          </cell>
          <cell r="B498" t="str">
            <v>CAMPBELL-SAVONA</v>
          </cell>
          <cell r="C498">
            <v>44</v>
          </cell>
          <cell r="D498">
            <v>45</v>
          </cell>
          <cell r="E498" t="str">
            <v>Different</v>
          </cell>
          <cell r="F498" t="str">
            <v>Less Than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30</v>
          </cell>
          <cell r="L498">
            <v>0</v>
          </cell>
          <cell r="M498">
            <v>0</v>
          </cell>
          <cell r="N498">
            <v>0</v>
          </cell>
          <cell r="O498">
            <v>0</v>
          </cell>
          <cell r="P498">
            <v>0</v>
          </cell>
          <cell r="Q498">
            <v>14</v>
          </cell>
          <cell r="R498">
            <v>0</v>
          </cell>
          <cell r="S498">
            <v>0</v>
          </cell>
          <cell r="T498">
            <v>0</v>
          </cell>
          <cell r="U498">
            <v>0</v>
          </cell>
          <cell r="V498">
            <v>0</v>
          </cell>
          <cell r="W498">
            <v>1</v>
          </cell>
          <cell r="X498">
            <v>0</v>
          </cell>
        </row>
        <row r="499">
          <cell r="A499" t="str">
            <v>571000</v>
          </cell>
          <cell r="B499" t="str">
            <v>CORNING</v>
          </cell>
          <cell r="C499">
            <v>47</v>
          </cell>
          <cell r="D499">
            <v>47</v>
          </cell>
          <cell r="E499" t="str">
            <v>Same</v>
          </cell>
          <cell r="F499" t="str">
            <v>Less Than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  <cell r="L499">
            <v>0</v>
          </cell>
          <cell r="M499">
            <v>0</v>
          </cell>
          <cell r="N499">
            <v>0</v>
          </cell>
          <cell r="O499">
            <v>0</v>
          </cell>
          <cell r="P499">
            <v>0</v>
          </cell>
          <cell r="Q499">
            <v>47</v>
          </cell>
          <cell r="R499">
            <v>0</v>
          </cell>
          <cell r="S499">
            <v>0</v>
          </cell>
          <cell r="T499">
            <v>0</v>
          </cell>
          <cell r="U499">
            <v>0</v>
          </cell>
          <cell r="V499">
            <v>0</v>
          </cell>
          <cell r="W499">
            <v>0</v>
          </cell>
          <cell r="X499">
            <v>0</v>
          </cell>
        </row>
        <row r="500">
          <cell r="A500" t="str">
            <v>571502</v>
          </cell>
          <cell r="B500" t="str">
            <v>CANISTEO-GREENWOOD CSD</v>
          </cell>
          <cell r="C500">
            <v>45</v>
          </cell>
          <cell r="D500">
            <v>46</v>
          </cell>
          <cell r="E500" t="str">
            <v>Different</v>
          </cell>
          <cell r="F500" t="str">
            <v>Less Than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30</v>
          </cell>
          <cell r="L500">
            <v>0</v>
          </cell>
          <cell r="M500">
            <v>0</v>
          </cell>
          <cell r="N500">
            <v>0</v>
          </cell>
          <cell r="O500">
            <v>0</v>
          </cell>
          <cell r="P500">
            <v>0</v>
          </cell>
          <cell r="Q500">
            <v>15</v>
          </cell>
          <cell r="R500">
            <v>0</v>
          </cell>
          <cell r="S500">
            <v>0</v>
          </cell>
          <cell r="T500">
            <v>0</v>
          </cell>
          <cell r="U500">
            <v>0</v>
          </cell>
          <cell r="V500">
            <v>0</v>
          </cell>
          <cell r="W500">
            <v>1</v>
          </cell>
          <cell r="X500">
            <v>0</v>
          </cell>
        </row>
        <row r="501">
          <cell r="A501" t="str">
            <v>571800</v>
          </cell>
          <cell r="B501" t="str">
            <v>HORNELL</v>
          </cell>
          <cell r="C501">
            <v>94</v>
          </cell>
          <cell r="D501">
            <v>95</v>
          </cell>
          <cell r="E501" t="str">
            <v>Different</v>
          </cell>
          <cell r="F501" t="str">
            <v>Less Than</v>
          </cell>
          <cell r="G501">
            <v>0</v>
          </cell>
          <cell r="H501">
            <v>0</v>
          </cell>
          <cell r="I501">
            <v>0</v>
          </cell>
          <cell r="J501">
            <v>33</v>
          </cell>
          <cell r="K501">
            <v>61</v>
          </cell>
          <cell r="L501">
            <v>0</v>
          </cell>
          <cell r="M501">
            <v>0</v>
          </cell>
          <cell r="N501">
            <v>0</v>
          </cell>
          <cell r="O501">
            <v>0</v>
          </cell>
          <cell r="P501">
            <v>0</v>
          </cell>
          <cell r="Q501">
            <v>0</v>
          </cell>
          <cell r="R501">
            <v>0</v>
          </cell>
          <cell r="S501">
            <v>0</v>
          </cell>
          <cell r="T501">
            <v>0</v>
          </cell>
          <cell r="U501">
            <v>0</v>
          </cell>
          <cell r="V501">
            <v>1</v>
          </cell>
          <cell r="W501">
            <v>0</v>
          </cell>
          <cell r="X501">
            <v>0</v>
          </cell>
        </row>
        <row r="502">
          <cell r="A502" t="str">
            <v>571901</v>
          </cell>
          <cell r="B502" t="str">
            <v>ARKPORT</v>
          </cell>
          <cell r="C502">
            <v>18</v>
          </cell>
          <cell r="D502">
            <v>18</v>
          </cell>
          <cell r="E502" t="str">
            <v>Same</v>
          </cell>
          <cell r="F502" t="str">
            <v>Less Than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18</v>
          </cell>
          <cell r="L502">
            <v>0</v>
          </cell>
          <cell r="M502">
            <v>0</v>
          </cell>
          <cell r="N502">
            <v>0</v>
          </cell>
          <cell r="O502">
            <v>0</v>
          </cell>
          <cell r="P502">
            <v>0</v>
          </cell>
          <cell r="Q502">
            <v>0</v>
          </cell>
          <cell r="R502">
            <v>0</v>
          </cell>
          <cell r="S502">
            <v>0</v>
          </cell>
          <cell r="T502">
            <v>0</v>
          </cell>
          <cell r="U502">
            <v>0</v>
          </cell>
          <cell r="V502">
            <v>0</v>
          </cell>
          <cell r="W502">
            <v>0</v>
          </cell>
          <cell r="X502">
            <v>0</v>
          </cell>
        </row>
        <row r="503">
          <cell r="A503" t="str">
            <v>572301</v>
          </cell>
          <cell r="B503" t="str">
            <v>PRATTSBURGH</v>
          </cell>
          <cell r="C503">
            <v>27</v>
          </cell>
          <cell r="D503">
            <v>27</v>
          </cell>
          <cell r="E503" t="str">
            <v>Same</v>
          </cell>
          <cell r="F503" t="str">
            <v>Less Than</v>
          </cell>
          <cell r="G503">
            <v>0</v>
          </cell>
          <cell r="H503">
            <v>0</v>
          </cell>
          <cell r="I503">
            <v>0</v>
          </cell>
          <cell r="J503">
            <v>0</v>
          </cell>
          <cell r="K503">
            <v>27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  <cell r="Q503">
            <v>0</v>
          </cell>
          <cell r="R503">
            <v>0</v>
          </cell>
          <cell r="S503">
            <v>0</v>
          </cell>
          <cell r="T503">
            <v>0</v>
          </cell>
          <cell r="U503">
            <v>0</v>
          </cell>
          <cell r="V503">
            <v>0</v>
          </cell>
          <cell r="W503">
            <v>0</v>
          </cell>
          <cell r="X503">
            <v>0</v>
          </cell>
        </row>
        <row r="504">
          <cell r="A504" t="str">
            <v>572702</v>
          </cell>
          <cell r="B504" t="str">
            <v>JASPER-TRPSBRG</v>
          </cell>
          <cell r="C504">
            <v>18</v>
          </cell>
          <cell r="D504">
            <v>18</v>
          </cell>
          <cell r="E504" t="str">
            <v>Same</v>
          </cell>
          <cell r="F504" t="str">
            <v>Less Than</v>
          </cell>
          <cell r="G504">
            <v>0</v>
          </cell>
          <cell r="H504">
            <v>0</v>
          </cell>
          <cell r="I504">
            <v>0</v>
          </cell>
          <cell r="J504">
            <v>0</v>
          </cell>
          <cell r="K504">
            <v>0</v>
          </cell>
          <cell r="L504">
            <v>0</v>
          </cell>
          <cell r="M504">
            <v>0</v>
          </cell>
          <cell r="N504">
            <v>0</v>
          </cell>
          <cell r="O504">
            <v>0</v>
          </cell>
          <cell r="P504">
            <v>0</v>
          </cell>
          <cell r="Q504">
            <v>18</v>
          </cell>
          <cell r="R504">
            <v>0</v>
          </cell>
          <cell r="S504">
            <v>0</v>
          </cell>
          <cell r="T504">
            <v>0</v>
          </cell>
          <cell r="U504">
            <v>0</v>
          </cell>
          <cell r="V504">
            <v>0</v>
          </cell>
          <cell r="W504">
            <v>0</v>
          </cell>
          <cell r="X504">
            <v>0</v>
          </cell>
        </row>
        <row r="505">
          <cell r="A505" t="str">
            <v>572901</v>
          </cell>
          <cell r="B505" t="str">
            <v>HAMMONDSPORT</v>
          </cell>
          <cell r="C505">
            <v>0</v>
          </cell>
          <cell r="D505">
            <v>0</v>
          </cell>
          <cell r="E505" t="str">
            <v>Same</v>
          </cell>
          <cell r="F505" t="str">
            <v>Less Than</v>
          </cell>
          <cell r="G505">
            <v>0</v>
          </cell>
          <cell r="H505">
            <v>0</v>
          </cell>
          <cell r="I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O505">
            <v>0</v>
          </cell>
          <cell r="P505">
            <v>0</v>
          </cell>
          <cell r="Q505">
            <v>0</v>
          </cell>
          <cell r="R505">
            <v>0</v>
          </cell>
          <cell r="S505">
            <v>0</v>
          </cell>
          <cell r="T505">
            <v>0</v>
          </cell>
          <cell r="U505">
            <v>0</v>
          </cell>
          <cell r="V505">
            <v>0</v>
          </cell>
          <cell r="W505">
            <v>0</v>
          </cell>
          <cell r="X505">
            <v>0</v>
          </cell>
        </row>
        <row r="506">
          <cell r="A506" t="str">
            <v>573002</v>
          </cell>
          <cell r="B506" t="str">
            <v>WAYLAND-COHOCTON</v>
          </cell>
          <cell r="C506">
            <v>62</v>
          </cell>
          <cell r="D506">
            <v>62</v>
          </cell>
          <cell r="E506" t="str">
            <v>Same</v>
          </cell>
          <cell r="F506" t="str">
            <v>Less Than</v>
          </cell>
          <cell r="G506">
            <v>0</v>
          </cell>
          <cell r="H506">
            <v>27</v>
          </cell>
          <cell r="I506">
            <v>0</v>
          </cell>
          <cell r="J506">
            <v>0</v>
          </cell>
          <cell r="K506">
            <v>0</v>
          </cell>
          <cell r="L506">
            <v>0</v>
          </cell>
          <cell r="M506">
            <v>0</v>
          </cell>
          <cell r="N506">
            <v>1</v>
          </cell>
          <cell r="O506">
            <v>0</v>
          </cell>
          <cell r="P506">
            <v>0</v>
          </cell>
          <cell r="Q506">
            <v>34</v>
          </cell>
          <cell r="R506">
            <v>0</v>
          </cell>
          <cell r="S506">
            <v>0</v>
          </cell>
          <cell r="T506">
            <v>0</v>
          </cell>
          <cell r="U506">
            <v>0</v>
          </cell>
          <cell r="V506">
            <v>0</v>
          </cell>
          <cell r="W506">
            <v>0</v>
          </cell>
          <cell r="X506">
            <v>0</v>
          </cell>
        </row>
        <row r="507">
          <cell r="A507" t="str">
            <v>580101</v>
          </cell>
          <cell r="B507" t="str">
            <v>BABYLON</v>
          </cell>
          <cell r="C507">
            <v>0</v>
          </cell>
          <cell r="D507">
            <v>0</v>
          </cell>
          <cell r="E507" t="str">
            <v>Same</v>
          </cell>
          <cell r="F507" t="str">
            <v>Less Than</v>
          </cell>
          <cell r="G507">
            <v>0</v>
          </cell>
          <cell r="H507">
            <v>0</v>
          </cell>
          <cell r="I507">
            <v>0</v>
          </cell>
          <cell r="J507">
            <v>0</v>
          </cell>
          <cell r="K507">
            <v>0</v>
          </cell>
          <cell r="L507">
            <v>0</v>
          </cell>
          <cell r="M507">
            <v>0</v>
          </cell>
          <cell r="N507">
            <v>0</v>
          </cell>
          <cell r="O507">
            <v>0</v>
          </cell>
          <cell r="P507">
            <v>0</v>
          </cell>
          <cell r="Q507">
            <v>0</v>
          </cell>
          <cell r="R507">
            <v>0</v>
          </cell>
          <cell r="S507">
            <v>0</v>
          </cell>
          <cell r="T507">
            <v>0</v>
          </cell>
          <cell r="U507">
            <v>0</v>
          </cell>
          <cell r="V507">
            <v>0</v>
          </cell>
          <cell r="W507">
            <v>0</v>
          </cell>
          <cell r="X507">
            <v>0</v>
          </cell>
        </row>
        <row r="508">
          <cell r="A508" t="str">
            <v>580102</v>
          </cell>
          <cell r="B508" t="str">
            <v>WEST BABYLON</v>
          </cell>
          <cell r="C508">
            <v>0</v>
          </cell>
          <cell r="D508">
            <v>0</v>
          </cell>
          <cell r="E508" t="str">
            <v>Same</v>
          </cell>
          <cell r="F508" t="str">
            <v>Less Than</v>
          </cell>
          <cell r="G508">
            <v>0</v>
          </cell>
          <cell r="H508">
            <v>0</v>
          </cell>
          <cell r="I508">
            <v>0</v>
          </cell>
          <cell r="J508">
            <v>0</v>
          </cell>
          <cell r="K508">
            <v>0</v>
          </cell>
          <cell r="L508">
            <v>0</v>
          </cell>
          <cell r="M508">
            <v>0</v>
          </cell>
          <cell r="N508">
            <v>0</v>
          </cell>
          <cell r="O508">
            <v>0</v>
          </cell>
          <cell r="P508">
            <v>0</v>
          </cell>
          <cell r="Q508">
            <v>0</v>
          </cell>
          <cell r="R508">
            <v>0</v>
          </cell>
          <cell r="S508">
            <v>0</v>
          </cell>
          <cell r="T508">
            <v>0</v>
          </cell>
          <cell r="U508">
            <v>0</v>
          </cell>
          <cell r="V508">
            <v>0</v>
          </cell>
          <cell r="W508">
            <v>0</v>
          </cell>
          <cell r="X508">
            <v>0</v>
          </cell>
        </row>
        <row r="509">
          <cell r="A509" t="str">
            <v>580103</v>
          </cell>
          <cell r="B509" t="str">
            <v>NORTH BABYLON</v>
          </cell>
          <cell r="C509">
            <v>0</v>
          </cell>
          <cell r="D509">
            <v>0</v>
          </cell>
          <cell r="E509" t="str">
            <v>Same</v>
          </cell>
          <cell r="F509" t="str">
            <v>Less Than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  <cell r="Q509">
            <v>0</v>
          </cell>
          <cell r="R509">
            <v>0</v>
          </cell>
          <cell r="S509">
            <v>0</v>
          </cell>
          <cell r="T509">
            <v>0</v>
          </cell>
          <cell r="U509">
            <v>0</v>
          </cell>
          <cell r="V509">
            <v>0</v>
          </cell>
          <cell r="W509">
            <v>0</v>
          </cell>
          <cell r="X509">
            <v>0</v>
          </cell>
        </row>
        <row r="510">
          <cell r="A510" t="str">
            <v>580104</v>
          </cell>
          <cell r="B510" t="str">
            <v>LINDENHURST</v>
          </cell>
          <cell r="C510">
            <v>0</v>
          </cell>
          <cell r="D510">
            <v>0</v>
          </cell>
          <cell r="E510" t="str">
            <v>Same</v>
          </cell>
          <cell r="F510" t="str">
            <v>Less Than</v>
          </cell>
          <cell r="G510">
            <v>0</v>
          </cell>
          <cell r="H510">
            <v>0</v>
          </cell>
          <cell r="I510">
            <v>0</v>
          </cell>
          <cell r="J510">
            <v>0</v>
          </cell>
          <cell r="K510">
            <v>0</v>
          </cell>
          <cell r="L510">
            <v>0</v>
          </cell>
          <cell r="M510">
            <v>0</v>
          </cell>
          <cell r="N510">
            <v>0</v>
          </cell>
          <cell r="O510">
            <v>0</v>
          </cell>
          <cell r="P510">
            <v>0</v>
          </cell>
          <cell r="Q510">
            <v>0</v>
          </cell>
          <cell r="R510">
            <v>0</v>
          </cell>
          <cell r="S510">
            <v>0</v>
          </cell>
          <cell r="T510">
            <v>0</v>
          </cell>
          <cell r="U510">
            <v>0</v>
          </cell>
          <cell r="V510">
            <v>0</v>
          </cell>
          <cell r="W510">
            <v>0</v>
          </cell>
          <cell r="X510">
            <v>0</v>
          </cell>
        </row>
        <row r="511">
          <cell r="A511" t="str">
            <v>580105</v>
          </cell>
          <cell r="B511" t="str">
            <v>COPIAGUE</v>
          </cell>
          <cell r="C511">
            <v>148</v>
          </cell>
          <cell r="D511">
            <v>148</v>
          </cell>
          <cell r="E511" t="str">
            <v>Same</v>
          </cell>
          <cell r="F511" t="str">
            <v>Less Than</v>
          </cell>
          <cell r="G511">
            <v>0</v>
          </cell>
          <cell r="H511">
            <v>0</v>
          </cell>
          <cell r="I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1</v>
          </cell>
          <cell r="Q511">
            <v>147</v>
          </cell>
          <cell r="R511">
            <v>0</v>
          </cell>
          <cell r="S511">
            <v>0</v>
          </cell>
          <cell r="T511">
            <v>0</v>
          </cell>
          <cell r="U511">
            <v>0</v>
          </cell>
          <cell r="V511">
            <v>0</v>
          </cell>
          <cell r="W511">
            <v>0</v>
          </cell>
          <cell r="X511">
            <v>0</v>
          </cell>
        </row>
        <row r="512">
          <cell r="A512" t="str">
            <v>580106</v>
          </cell>
          <cell r="B512" t="str">
            <v>AMITYVILLE</v>
          </cell>
          <cell r="C512">
            <v>126</v>
          </cell>
          <cell r="D512">
            <v>126</v>
          </cell>
          <cell r="E512" t="str">
            <v>Same</v>
          </cell>
          <cell r="F512" t="str">
            <v>Less Than</v>
          </cell>
          <cell r="G512">
            <v>0</v>
          </cell>
          <cell r="H512">
            <v>0</v>
          </cell>
          <cell r="I512">
            <v>0</v>
          </cell>
          <cell r="J512">
            <v>0</v>
          </cell>
          <cell r="K512">
            <v>126</v>
          </cell>
          <cell r="L512">
            <v>0</v>
          </cell>
          <cell r="M512">
            <v>0</v>
          </cell>
          <cell r="N512">
            <v>0</v>
          </cell>
          <cell r="O512">
            <v>0</v>
          </cell>
          <cell r="P512">
            <v>0</v>
          </cell>
          <cell r="Q512">
            <v>0</v>
          </cell>
          <cell r="R512">
            <v>0</v>
          </cell>
          <cell r="S512">
            <v>0</v>
          </cell>
          <cell r="T512">
            <v>0</v>
          </cell>
          <cell r="U512">
            <v>0</v>
          </cell>
          <cell r="V512">
            <v>0</v>
          </cell>
          <cell r="W512">
            <v>0</v>
          </cell>
          <cell r="X512">
            <v>0</v>
          </cell>
        </row>
        <row r="513">
          <cell r="A513" t="str">
            <v>580107</v>
          </cell>
          <cell r="B513" t="str">
            <v>DEER PARK</v>
          </cell>
          <cell r="C513">
            <v>105</v>
          </cell>
          <cell r="D513">
            <v>105</v>
          </cell>
          <cell r="E513" t="str">
            <v>Same</v>
          </cell>
          <cell r="F513" t="str">
            <v>Less Than</v>
          </cell>
          <cell r="G513">
            <v>0</v>
          </cell>
          <cell r="H513">
            <v>105</v>
          </cell>
          <cell r="I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  <cell r="O513">
            <v>0</v>
          </cell>
          <cell r="P513">
            <v>0</v>
          </cell>
          <cell r="Q513">
            <v>0</v>
          </cell>
          <cell r="R513">
            <v>0</v>
          </cell>
          <cell r="S513">
            <v>0</v>
          </cell>
          <cell r="T513">
            <v>0</v>
          </cell>
          <cell r="U513">
            <v>0</v>
          </cell>
          <cell r="V513">
            <v>0</v>
          </cell>
          <cell r="W513">
            <v>0</v>
          </cell>
          <cell r="X513">
            <v>0</v>
          </cell>
        </row>
        <row r="514">
          <cell r="A514" t="str">
            <v>580109</v>
          </cell>
          <cell r="B514" t="str">
            <v>WYANDANCH</v>
          </cell>
          <cell r="C514">
            <v>87</v>
          </cell>
          <cell r="D514">
            <v>87</v>
          </cell>
          <cell r="E514" t="str">
            <v>Same</v>
          </cell>
          <cell r="F514" t="str">
            <v>Less Than</v>
          </cell>
          <cell r="G514">
            <v>0</v>
          </cell>
          <cell r="H514">
            <v>0</v>
          </cell>
          <cell r="I514">
            <v>0</v>
          </cell>
          <cell r="J514">
            <v>0</v>
          </cell>
          <cell r="K514">
            <v>87</v>
          </cell>
          <cell r="L514">
            <v>0</v>
          </cell>
          <cell r="M514">
            <v>0</v>
          </cell>
          <cell r="N514">
            <v>0</v>
          </cell>
          <cell r="O514">
            <v>0</v>
          </cell>
          <cell r="P514">
            <v>0</v>
          </cell>
          <cell r="Q514">
            <v>0</v>
          </cell>
          <cell r="R514">
            <v>0</v>
          </cell>
          <cell r="S514">
            <v>0</v>
          </cell>
          <cell r="T514">
            <v>0</v>
          </cell>
          <cell r="U514">
            <v>0</v>
          </cell>
          <cell r="V514">
            <v>0</v>
          </cell>
          <cell r="W514">
            <v>0</v>
          </cell>
          <cell r="X514">
            <v>0</v>
          </cell>
        </row>
        <row r="515">
          <cell r="A515" t="str">
            <v>580201</v>
          </cell>
          <cell r="B515" t="str">
            <v>THREE VILLAGE</v>
          </cell>
          <cell r="C515">
            <v>0</v>
          </cell>
          <cell r="D515">
            <v>0</v>
          </cell>
          <cell r="E515" t="str">
            <v>Same</v>
          </cell>
          <cell r="F515" t="str">
            <v>Less Than</v>
          </cell>
          <cell r="G515">
            <v>0</v>
          </cell>
          <cell r="H515">
            <v>0</v>
          </cell>
          <cell r="I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  <cell r="Q515">
            <v>0</v>
          </cell>
          <cell r="R515">
            <v>0</v>
          </cell>
          <cell r="S515">
            <v>0</v>
          </cell>
          <cell r="T515">
            <v>0</v>
          </cell>
          <cell r="U515">
            <v>0</v>
          </cell>
          <cell r="V515">
            <v>0</v>
          </cell>
          <cell r="W515">
            <v>0</v>
          </cell>
          <cell r="X515">
            <v>0</v>
          </cell>
        </row>
        <row r="516">
          <cell r="A516" t="str">
            <v>580203</v>
          </cell>
          <cell r="B516" t="str">
            <v>BROOKHAVEN-COMSEWOGUE UFSD</v>
          </cell>
          <cell r="C516">
            <v>95</v>
          </cell>
          <cell r="D516">
            <v>95</v>
          </cell>
          <cell r="E516" t="str">
            <v>Same</v>
          </cell>
          <cell r="F516" t="str">
            <v>Less Than</v>
          </cell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  <cell r="L516">
            <v>0</v>
          </cell>
          <cell r="M516">
            <v>0</v>
          </cell>
          <cell r="N516">
            <v>0</v>
          </cell>
          <cell r="O516">
            <v>0</v>
          </cell>
          <cell r="P516">
            <v>0</v>
          </cell>
          <cell r="Q516">
            <v>95</v>
          </cell>
          <cell r="R516">
            <v>0</v>
          </cell>
          <cell r="S516">
            <v>0</v>
          </cell>
          <cell r="T516">
            <v>0</v>
          </cell>
          <cell r="U516">
            <v>0</v>
          </cell>
          <cell r="V516">
            <v>0</v>
          </cell>
          <cell r="W516">
            <v>0</v>
          </cell>
          <cell r="X516">
            <v>0</v>
          </cell>
        </row>
        <row r="517">
          <cell r="A517" t="str">
            <v>580205</v>
          </cell>
          <cell r="B517" t="str">
            <v>SACHEM</v>
          </cell>
          <cell r="C517">
            <v>240</v>
          </cell>
          <cell r="D517">
            <v>240</v>
          </cell>
          <cell r="E517" t="str">
            <v>Same</v>
          </cell>
          <cell r="F517" t="str">
            <v>Less Than</v>
          </cell>
          <cell r="G517">
            <v>0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240</v>
          </cell>
          <cell r="O517">
            <v>0</v>
          </cell>
          <cell r="P517">
            <v>0</v>
          </cell>
          <cell r="Q517">
            <v>0</v>
          </cell>
          <cell r="R517">
            <v>0</v>
          </cell>
          <cell r="S517">
            <v>0</v>
          </cell>
          <cell r="T517">
            <v>0</v>
          </cell>
          <cell r="U517">
            <v>0</v>
          </cell>
          <cell r="V517">
            <v>0</v>
          </cell>
          <cell r="W517">
            <v>0</v>
          </cell>
          <cell r="X517">
            <v>0</v>
          </cell>
        </row>
        <row r="518">
          <cell r="A518" t="str">
            <v>580206</v>
          </cell>
          <cell r="B518" t="str">
            <v>PORT JEFFERSON</v>
          </cell>
          <cell r="C518">
            <v>0</v>
          </cell>
          <cell r="D518">
            <v>0</v>
          </cell>
          <cell r="E518" t="str">
            <v>Same</v>
          </cell>
          <cell r="F518" t="str">
            <v>Less Than</v>
          </cell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  <cell r="L518">
            <v>0</v>
          </cell>
          <cell r="M518">
            <v>0</v>
          </cell>
          <cell r="N518">
            <v>0</v>
          </cell>
          <cell r="O518">
            <v>0</v>
          </cell>
          <cell r="P518">
            <v>0</v>
          </cell>
          <cell r="Q518">
            <v>0</v>
          </cell>
          <cell r="R518">
            <v>0</v>
          </cell>
          <cell r="S518">
            <v>0</v>
          </cell>
          <cell r="T518">
            <v>0</v>
          </cell>
          <cell r="U518">
            <v>0</v>
          </cell>
          <cell r="V518">
            <v>0</v>
          </cell>
          <cell r="W518">
            <v>0</v>
          </cell>
          <cell r="X518">
            <v>0</v>
          </cell>
        </row>
        <row r="519">
          <cell r="A519" t="str">
            <v>580207</v>
          </cell>
          <cell r="B519" t="str">
            <v>MOUNT SINAI</v>
          </cell>
          <cell r="C519">
            <v>0</v>
          </cell>
          <cell r="D519">
            <v>0</v>
          </cell>
          <cell r="E519" t="str">
            <v>Same</v>
          </cell>
          <cell r="F519" t="str">
            <v>Less Than</v>
          </cell>
          <cell r="G519">
            <v>0</v>
          </cell>
          <cell r="H519">
            <v>0</v>
          </cell>
          <cell r="I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  <cell r="Q519">
            <v>0</v>
          </cell>
          <cell r="R519">
            <v>0</v>
          </cell>
          <cell r="S519">
            <v>0</v>
          </cell>
          <cell r="T519">
            <v>0</v>
          </cell>
          <cell r="U519">
            <v>0</v>
          </cell>
          <cell r="V519">
            <v>0</v>
          </cell>
          <cell r="W519">
            <v>0</v>
          </cell>
          <cell r="X519">
            <v>0</v>
          </cell>
        </row>
        <row r="520">
          <cell r="A520" t="str">
            <v>580208</v>
          </cell>
          <cell r="B520" t="str">
            <v>MILLER PLACE</v>
          </cell>
          <cell r="C520">
            <v>0</v>
          </cell>
          <cell r="D520">
            <v>0</v>
          </cell>
          <cell r="E520" t="str">
            <v>Same</v>
          </cell>
          <cell r="F520" t="str">
            <v>Less Than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  <cell r="L520">
            <v>0</v>
          </cell>
          <cell r="M520">
            <v>0</v>
          </cell>
          <cell r="N520">
            <v>0</v>
          </cell>
          <cell r="O520">
            <v>0</v>
          </cell>
          <cell r="P520">
            <v>0</v>
          </cell>
          <cell r="Q520">
            <v>0</v>
          </cell>
          <cell r="R520">
            <v>0</v>
          </cell>
          <cell r="S520">
            <v>0</v>
          </cell>
          <cell r="T520">
            <v>0</v>
          </cell>
          <cell r="U520">
            <v>0</v>
          </cell>
          <cell r="V520">
            <v>0</v>
          </cell>
          <cell r="W520">
            <v>0</v>
          </cell>
          <cell r="X520">
            <v>0</v>
          </cell>
        </row>
        <row r="521">
          <cell r="A521" t="str">
            <v>580209</v>
          </cell>
          <cell r="B521" t="str">
            <v>ROCKY POINT</v>
          </cell>
          <cell r="C521">
            <v>70</v>
          </cell>
          <cell r="D521">
            <v>70</v>
          </cell>
          <cell r="E521" t="str">
            <v>Same</v>
          </cell>
          <cell r="F521" t="str">
            <v>Less Than</v>
          </cell>
          <cell r="G521">
            <v>0</v>
          </cell>
          <cell r="H521">
            <v>0</v>
          </cell>
          <cell r="I521">
            <v>0</v>
          </cell>
          <cell r="J521">
            <v>0</v>
          </cell>
          <cell r="K521">
            <v>0</v>
          </cell>
          <cell r="L521">
            <v>0</v>
          </cell>
          <cell r="M521">
            <v>0</v>
          </cell>
          <cell r="N521">
            <v>70</v>
          </cell>
          <cell r="O521">
            <v>0</v>
          </cell>
          <cell r="P521">
            <v>0</v>
          </cell>
          <cell r="Q521">
            <v>0</v>
          </cell>
          <cell r="R521">
            <v>0</v>
          </cell>
          <cell r="S521">
            <v>0</v>
          </cell>
          <cell r="T521">
            <v>0</v>
          </cell>
          <cell r="U521">
            <v>0</v>
          </cell>
          <cell r="V521">
            <v>0</v>
          </cell>
          <cell r="W521">
            <v>0</v>
          </cell>
          <cell r="X521">
            <v>0</v>
          </cell>
        </row>
        <row r="522">
          <cell r="A522" t="str">
            <v>580211</v>
          </cell>
          <cell r="B522" t="str">
            <v>MIDDLE COUNTRY</v>
          </cell>
          <cell r="C522">
            <v>470</v>
          </cell>
          <cell r="D522">
            <v>470</v>
          </cell>
          <cell r="E522" t="str">
            <v>Same</v>
          </cell>
          <cell r="F522" t="str">
            <v>Less Than</v>
          </cell>
          <cell r="G522">
            <v>0</v>
          </cell>
          <cell r="H522">
            <v>29</v>
          </cell>
          <cell r="I522">
            <v>0</v>
          </cell>
          <cell r="J522">
            <v>0</v>
          </cell>
          <cell r="K522">
            <v>345</v>
          </cell>
          <cell r="L522">
            <v>0</v>
          </cell>
          <cell r="M522">
            <v>0</v>
          </cell>
          <cell r="N522">
            <v>0</v>
          </cell>
          <cell r="O522">
            <v>0</v>
          </cell>
          <cell r="P522">
            <v>0</v>
          </cell>
          <cell r="Q522">
            <v>96</v>
          </cell>
          <cell r="R522">
            <v>0</v>
          </cell>
          <cell r="S522">
            <v>0</v>
          </cell>
          <cell r="T522">
            <v>0</v>
          </cell>
          <cell r="U522">
            <v>0</v>
          </cell>
          <cell r="V522">
            <v>0</v>
          </cell>
          <cell r="W522">
            <v>0</v>
          </cell>
          <cell r="X522">
            <v>0</v>
          </cell>
        </row>
        <row r="523">
          <cell r="A523" t="str">
            <v>580212</v>
          </cell>
          <cell r="B523" t="str">
            <v>LONGWOOD</v>
          </cell>
          <cell r="C523">
            <v>164</v>
          </cell>
          <cell r="D523">
            <v>164</v>
          </cell>
          <cell r="E523" t="str">
            <v>Same</v>
          </cell>
          <cell r="F523" t="str">
            <v>Less Than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  <cell r="L523">
            <v>0</v>
          </cell>
          <cell r="M523">
            <v>0</v>
          </cell>
          <cell r="N523">
            <v>163</v>
          </cell>
          <cell r="O523">
            <v>1</v>
          </cell>
          <cell r="P523">
            <v>0</v>
          </cell>
          <cell r="Q523">
            <v>0</v>
          </cell>
          <cell r="R523">
            <v>0</v>
          </cell>
          <cell r="S523">
            <v>0</v>
          </cell>
          <cell r="T523">
            <v>0</v>
          </cell>
          <cell r="U523">
            <v>0</v>
          </cell>
          <cell r="V523">
            <v>0</v>
          </cell>
          <cell r="W523">
            <v>0</v>
          </cell>
          <cell r="X523">
            <v>0</v>
          </cell>
        </row>
        <row r="524">
          <cell r="A524" t="str">
            <v>580224</v>
          </cell>
          <cell r="B524" t="str">
            <v>PATCHOGUE-MEDFORD</v>
          </cell>
          <cell r="C524">
            <v>142</v>
          </cell>
          <cell r="D524">
            <v>142</v>
          </cell>
          <cell r="E524" t="str">
            <v>Same</v>
          </cell>
          <cell r="F524" t="str">
            <v>Less Than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  <cell r="L524">
            <v>0</v>
          </cell>
          <cell r="M524">
            <v>0</v>
          </cell>
          <cell r="N524">
            <v>142</v>
          </cell>
          <cell r="O524">
            <v>0</v>
          </cell>
          <cell r="P524">
            <v>0</v>
          </cell>
          <cell r="Q524">
            <v>0</v>
          </cell>
          <cell r="R524">
            <v>0</v>
          </cell>
          <cell r="S524">
            <v>0</v>
          </cell>
          <cell r="T524">
            <v>0</v>
          </cell>
          <cell r="U524">
            <v>0</v>
          </cell>
          <cell r="V524">
            <v>0</v>
          </cell>
          <cell r="W524">
            <v>0</v>
          </cell>
          <cell r="X524">
            <v>0</v>
          </cell>
        </row>
        <row r="525">
          <cell r="A525" t="str">
            <v>580232</v>
          </cell>
          <cell r="B525" t="str">
            <v>WILLIAM FLOYD</v>
          </cell>
          <cell r="C525">
            <v>250</v>
          </cell>
          <cell r="D525">
            <v>250</v>
          </cell>
          <cell r="E525" t="str">
            <v>Same</v>
          </cell>
          <cell r="F525" t="str">
            <v>Less Than</v>
          </cell>
          <cell r="G525">
            <v>0</v>
          </cell>
          <cell r="H525">
            <v>0</v>
          </cell>
          <cell r="I525">
            <v>0</v>
          </cell>
          <cell r="J525">
            <v>0</v>
          </cell>
          <cell r="K525">
            <v>0</v>
          </cell>
          <cell r="L525">
            <v>0</v>
          </cell>
          <cell r="M525">
            <v>0</v>
          </cell>
          <cell r="N525">
            <v>250</v>
          </cell>
          <cell r="O525">
            <v>0</v>
          </cell>
          <cell r="P525">
            <v>0</v>
          </cell>
          <cell r="Q525">
            <v>0</v>
          </cell>
          <cell r="R525">
            <v>0</v>
          </cell>
          <cell r="S525">
            <v>0</v>
          </cell>
          <cell r="T525">
            <v>0</v>
          </cell>
          <cell r="U525">
            <v>0</v>
          </cell>
          <cell r="V525">
            <v>0</v>
          </cell>
          <cell r="W525">
            <v>0</v>
          </cell>
          <cell r="X525">
            <v>0</v>
          </cell>
        </row>
        <row r="526">
          <cell r="A526" t="str">
            <v>580233</v>
          </cell>
          <cell r="B526" t="str">
            <v>CENTER MORICHES</v>
          </cell>
          <cell r="C526">
            <v>45</v>
          </cell>
          <cell r="D526">
            <v>45</v>
          </cell>
          <cell r="E526" t="str">
            <v>Same</v>
          </cell>
          <cell r="F526" t="str">
            <v>Less Than</v>
          </cell>
          <cell r="G526">
            <v>0</v>
          </cell>
          <cell r="H526">
            <v>0</v>
          </cell>
          <cell r="I526">
            <v>0</v>
          </cell>
          <cell r="J526">
            <v>0</v>
          </cell>
          <cell r="K526">
            <v>0</v>
          </cell>
          <cell r="L526">
            <v>0</v>
          </cell>
          <cell r="M526">
            <v>0</v>
          </cell>
          <cell r="N526">
            <v>45</v>
          </cell>
          <cell r="O526">
            <v>0</v>
          </cell>
          <cell r="P526">
            <v>0</v>
          </cell>
          <cell r="Q526">
            <v>0</v>
          </cell>
          <cell r="R526">
            <v>0</v>
          </cell>
          <cell r="S526">
            <v>0</v>
          </cell>
          <cell r="T526">
            <v>0</v>
          </cell>
          <cell r="U526">
            <v>0</v>
          </cell>
          <cell r="V526">
            <v>0</v>
          </cell>
          <cell r="W526">
            <v>0</v>
          </cell>
          <cell r="X526">
            <v>0</v>
          </cell>
        </row>
        <row r="527">
          <cell r="A527" t="str">
            <v>580234</v>
          </cell>
          <cell r="B527" t="str">
            <v>EAST MORICHES</v>
          </cell>
          <cell r="C527">
            <v>27</v>
          </cell>
          <cell r="D527">
            <v>27</v>
          </cell>
          <cell r="E527" t="str">
            <v>Same</v>
          </cell>
          <cell r="F527" t="str">
            <v>Less Than</v>
          </cell>
          <cell r="G527">
            <v>0</v>
          </cell>
          <cell r="H527">
            <v>0</v>
          </cell>
          <cell r="I527">
            <v>0</v>
          </cell>
          <cell r="J527">
            <v>0</v>
          </cell>
          <cell r="K527">
            <v>0</v>
          </cell>
          <cell r="L527">
            <v>0</v>
          </cell>
          <cell r="M527">
            <v>0</v>
          </cell>
          <cell r="N527">
            <v>0</v>
          </cell>
          <cell r="O527">
            <v>0</v>
          </cell>
          <cell r="P527">
            <v>0</v>
          </cell>
          <cell r="Q527">
            <v>27</v>
          </cell>
          <cell r="R527">
            <v>0</v>
          </cell>
          <cell r="S527">
            <v>0</v>
          </cell>
          <cell r="T527">
            <v>0</v>
          </cell>
          <cell r="U527">
            <v>0</v>
          </cell>
          <cell r="V527">
            <v>0</v>
          </cell>
          <cell r="W527">
            <v>0</v>
          </cell>
          <cell r="X527">
            <v>0</v>
          </cell>
        </row>
        <row r="528">
          <cell r="A528" t="str">
            <v>580235</v>
          </cell>
          <cell r="B528" t="str">
            <v>SOUTH COUNTRY</v>
          </cell>
          <cell r="C528">
            <v>109</v>
          </cell>
          <cell r="D528">
            <v>109</v>
          </cell>
          <cell r="E528" t="str">
            <v>Same</v>
          </cell>
          <cell r="F528" t="str">
            <v>Less Than</v>
          </cell>
          <cell r="G528">
            <v>0</v>
          </cell>
          <cell r="H528">
            <v>33</v>
          </cell>
          <cell r="I528">
            <v>0</v>
          </cell>
          <cell r="J528">
            <v>0</v>
          </cell>
          <cell r="K528">
            <v>15</v>
          </cell>
          <cell r="L528">
            <v>0</v>
          </cell>
          <cell r="M528">
            <v>0</v>
          </cell>
          <cell r="N528">
            <v>13</v>
          </cell>
          <cell r="O528">
            <v>1</v>
          </cell>
          <cell r="P528">
            <v>0</v>
          </cell>
          <cell r="Q528">
            <v>47</v>
          </cell>
          <cell r="R528">
            <v>0</v>
          </cell>
          <cell r="S528">
            <v>0</v>
          </cell>
          <cell r="T528">
            <v>0</v>
          </cell>
          <cell r="U528">
            <v>0</v>
          </cell>
          <cell r="V528">
            <v>0</v>
          </cell>
          <cell r="W528">
            <v>0</v>
          </cell>
          <cell r="X528">
            <v>0</v>
          </cell>
        </row>
        <row r="529">
          <cell r="A529" t="str">
            <v>580301</v>
          </cell>
          <cell r="B529" t="str">
            <v>EAST HAMPTON</v>
          </cell>
          <cell r="C529">
            <v>57</v>
          </cell>
          <cell r="D529">
            <v>57</v>
          </cell>
          <cell r="E529" t="str">
            <v>Same</v>
          </cell>
          <cell r="F529" t="str">
            <v>Less Than</v>
          </cell>
          <cell r="G529">
            <v>0</v>
          </cell>
          <cell r="H529">
            <v>55</v>
          </cell>
          <cell r="I529">
            <v>2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  <cell r="Q529">
            <v>0</v>
          </cell>
          <cell r="R529">
            <v>0</v>
          </cell>
          <cell r="S529">
            <v>0</v>
          </cell>
          <cell r="T529">
            <v>0</v>
          </cell>
          <cell r="U529">
            <v>0</v>
          </cell>
          <cell r="V529">
            <v>0</v>
          </cell>
          <cell r="W529">
            <v>0</v>
          </cell>
          <cell r="X529">
            <v>0</v>
          </cell>
        </row>
        <row r="530">
          <cell r="A530" t="str">
            <v>580302</v>
          </cell>
          <cell r="B530" t="str">
            <v>WAINSCOTT</v>
          </cell>
          <cell r="C530">
            <v>0</v>
          </cell>
          <cell r="D530">
            <v>0</v>
          </cell>
          <cell r="E530" t="str">
            <v>Same</v>
          </cell>
          <cell r="F530" t="str">
            <v>Less Than</v>
          </cell>
          <cell r="G530">
            <v>0</v>
          </cell>
          <cell r="H530">
            <v>0</v>
          </cell>
          <cell r="I530">
            <v>0</v>
          </cell>
          <cell r="J530">
            <v>0</v>
          </cell>
          <cell r="K530">
            <v>0</v>
          </cell>
          <cell r="L530">
            <v>0</v>
          </cell>
          <cell r="M530">
            <v>0</v>
          </cell>
          <cell r="N530">
            <v>0</v>
          </cell>
          <cell r="O530">
            <v>0</v>
          </cell>
          <cell r="P530">
            <v>0</v>
          </cell>
          <cell r="Q530">
            <v>0</v>
          </cell>
          <cell r="R530">
            <v>0</v>
          </cell>
          <cell r="S530">
            <v>0</v>
          </cell>
          <cell r="T530">
            <v>0</v>
          </cell>
          <cell r="U530">
            <v>0</v>
          </cell>
          <cell r="V530">
            <v>0</v>
          </cell>
          <cell r="W530">
            <v>0</v>
          </cell>
          <cell r="X530">
            <v>0</v>
          </cell>
        </row>
        <row r="531">
          <cell r="A531" t="str">
            <v>580303</v>
          </cell>
          <cell r="B531" t="str">
            <v>AMAGANSETT</v>
          </cell>
          <cell r="C531">
            <v>32</v>
          </cell>
          <cell r="D531">
            <v>18</v>
          </cell>
          <cell r="E531" t="str">
            <v>Different</v>
          </cell>
          <cell r="F531" t="str">
            <v>Greater Than</v>
          </cell>
          <cell r="G531">
            <v>0</v>
          </cell>
          <cell r="H531">
            <v>18</v>
          </cell>
          <cell r="I531">
            <v>0</v>
          </cell>
          <cell r="J531">
            <v>0</v>
          </cell>
          <cell r="K531">
            <v>0</v>
          </cell>
          <cell r="L531">
            <v>0</v>
          </cell>
          <cell r="M531">
            <v>0</v>
          </cell>
          <cell r="N531">
            <v>0</v>
          </cell>
          <cell r="O531">
            <v>0</v>
          </cell>
          <cell r="P531">
            <v>0</v>
          </cell>
          <cell r="Q531">
            <v>0</v>
          </cell>
          <cell r="R531">
            <v>0</v>
          </cell>
          <cell r="S531">
            <v>0</v>
          </cell>
          <cell r="T531">
            <v>0</v>
          </cell>
          <cell r="U531">
            <v>0</v>
          </cell>
          <cell r="V531">
            <v>0</v>
          </cell>
          <cell r="W531">
            <v>0</v>
          </cell>
          <cell r="X531">
            <v>0</v>
          </cell>
        </row>
        <row r="532">
          <cell r="A532" t="str">
            <v>580304</v>
          </cell>
          <cell r="B532" t="str">
            <v>SPRINGS</v>
          </cell>
          <cell r="C532">
            <v>24</v>
          </cell>
          <cell r="D532">
            <v>24</v>
          </cell>
          <cell r="E532" t="str">
            <v>Same</v>
          </cell>
          <cell r="F532" t="str">
            <v>Less Than</v>
          </cell>
          <cell r="G532">
            <v>0</v>
          </cell>
          <cell r="H532">
            <v>24</v>
          </cell>
          <cell r="I532">
            <v>0</v>
          </cell>
          <cell r="J532">
            <v>0</v>
          </cell>
          <cell r="K532">
            <v>0</v>
          </cell>
          <cell r="L532">
            <v>0</v>
          </cell>
          <cell r="M532">
            <v>0</v>
          </cell>
          <cell r="N532">
            <v>0</v>
          </cell>
          <cell r="O532">
            <v>0</v>
          </cell>
          <cell r="P532">
            <v>0</v>
          </cell>
          <cell r="Q532">
            <v>0</v>
          </cell>
          <cell r="R532">
            <v>0</v>
          </cell>
          <cell r="S532">
            <v>0</v>
          </cell>
          <cell r="T532">
            <v>0</v>
          </cell>
          <cell r="U532">
            <v>0</v>
          </cell>
          <cell r="V532">
            <v>0</v>
          </cell>
          <cell r="W532">
            <v>0</v>
          </cell>
          <cell r="X532">
            <v>0</v>
          </cell>
        </row>
        <row r="533">
          <cell r="A533" t="str">
            <v>580305</v>
          </cell>
          <cell r="B533" t="str">
            <v>SAG HARBOR</v>
          </cell>
          <cell r="C533">
            <v>45</v>
          </cell>
          <cell r="D533">
            <v>0</v>
          </cell>
          <cell r="E533" t="str">
            <v>Different</v>
          </cell>
          <cell r="F533" t="str">
            <v>Greater Than</v>
          </cell>
          <cell r="G533">
            <v>0</v>
          </cell>
          <cell r="H533">
            <v>0</v>
          </cell>
          <cell r="I533">
            <v>0</v>
          </cell>
          <cell r="J533">
            <v>0</v>
          </cell>
          <cell r="K533">
            <v>0</v>
          </cell>
          <cell r="L533">
            <v>0</v>
          </cell>
          <cell r="M533">
            <v>0</v>
          </cell>
          <cell r="N533">
            <v>0</v>
          </cell>
          <cell r="O533">
            <v>0</v>
          </cell>
          <cell r="P533">
            <v>0</v>
          </cell>
          <cell r="Q533">
            <v>0</v>
          </cell>
          <cell r="R533">
            <v>0</v>
          </cell>
          <cell r="S533">
            <v>0</v>
          </cell>
          <cell r="T533">
            <v>0</v>
          </cell>
          <cell r="U533">
            <v>0</v>
          </cell>
          <cell r="V533">
            <v>0</v>
          </cell>
          <cell r="W533">
            <v>0</v>
          </cell>
          <cell r="X533">
            <v>0</v>
          </cell>
        </row>
        <row r="534">
          <cell r="A534" t="str">
            <v>580306</v>
          </cell>
          <cell r="B534" t="str">
            <v>MONTAUK</v>
          </cell>
          <cell r="C534">
            <v>35</v>
          </cell>
          <cell r="D534">
            <v>0</v>
          </cell>
          <cell r="E534" t="str">
            <v>Different</v>
          </cell>
          <cell r="F534" t="str">
            <v>Greater Than</v>
          </cell>
          <cell r="G534">
            <v>0</v>
          </cell>
          <cell r="H534">
            <v>0</v>
          </cell>
          <cell r="I534">
            <v>0</v>
          </cell>
          <cell r="J534">
            <v>0</v>
          </cell>
          <cell r="K534">
            <v>0</v>
          </cell>
          <cell r="L534">
            <v>0</v>
          </cell>
          <cell r="M534">
            <v>0</v>
          </cell>
          <cell r="N534">
            <v>0</v>
          </cell>
          <cell r="O534">
            <v>0</v>
          </cell>
          <cell r="P534">
            <v>0</v>
          </cell>
          <cell r="Q534">
            <v>0</v>
          </cell>
          <cell r="R534">
            <v>0</v>
          </cell>
          <cell r="S534">
            <v>0</v>
          </cell>
          <cell r="T534">
            <v>0</v>
          </cell>
          <cell r="U534">
            <v>0</v>
          </cell>
          <cell r="V534">
            <v>0</v>
          </cell>
          <cell r="W534">
            <v>0</v>
          </cell>
          <cell r="X534">
            <v>0</v>
          </cell>
        </row>
        <row r="535">
          <cell r="A535" t="str">
            <v>580401</v>
          </cell>
          <cell r="B535" t="str">
            <v>ELWOOD</v>
          </cell>
          <cell r="C535">
            <v>0</v>
          </cell>
          <cell r="D535">
            <v>0</v>
          </cell>
          <cell r="E535" t="str">
            <v>Same</v>
          </cell>
          <cell r="F535" t="str">
            <v>Less Than</v>
          </cell>
          <cell r="G535">
            <v>0</v>
          </cell>
          <cell r="H535">
            <v>0</v>
          </cell>
          <cell r="I535">
            <v>0</v>
          </cell>
          <cell r="J535">
            <v>0</v>
          </cell>
          <cell r="K535">
            <v>0</v>
          </cell>
          <cell r="L535">
            <v>0</v>
          </cell>
          <cell r="M535">
            <v>0</v>
          </cell>
          <cell r="N535">
            <v>0</v>
          </cell>
          <cell r="O535">
            <v>0</v>
          </cell>
          <cell r="P535">
            <v>0</v>
          </cell>
          <cell r="Q535">
            <v>0</v>
          </cell>
          <cell r="R535">
            <v>0</v>
          </cell>
          <cell r="S535">
            <v>0</v>
          </cell>
          <cell r="T535">
            <v>0</v>
          </cell>
          <cell r="U535">
            <v>0</v>
          </cell>
          <cell r="V535">
            <v>0</v>
          </cell>
          <cell r="W535">
            <v>0</v>
          </cell>
          <cell r="X535">
            <v>0</v>
          </cell>
        </row>
        <row r="536">
          <cell r="A536" t="str">
            <v>580402</v>
          </cell>
          <cell r="B536" t="str">
            <v>COLD SPRING HARBOR</v>
          </cell>
          <cell r="C536">
            <v>0</v>
          </cell>
          <cell r="D536">
            <v>0</v>
          </cell>
          <cell r="E536" t="str">
            <v>Same</v>
          </cell>
          <cell r="F536" t="str">
            <v>Less Than</v>
          </cell>
          <cell r="G536">
            <v>0</v>
          </cell>
          <cell r="H536">
            <v>0</v>
          </cell>
          <cell r="I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  <cell r="Q536">
            <v>0</v>
          </cell>
          <cell r="R536">
            <v>0</v>
          </cell>
          <cell r="S536">
            <v>0</v>
          </cell>
          <cell r="T536">
            <v>0</v>
          </cell>
          <cell r="U536">
            <v>0</v>
          </cell>
          <cell r="V536">
            <v>0</v>
          </cell>
          <cell r="W536">
            <v>0</v>
          </cell>
          <cell r="X536">
            <v>0</v>
          </cell>
        </row>
        <row r="537">
          <cell r="A537" t="str">
            <v>580403</v>
          </cell>
          <cell r="B537" t="str">
            <v>HUNTINGTON</v>
          </cell>
          <cell r="C537">
            <v>84</v>
          </cell>
          <cell r="D537">
            <v>84</v>
          </cell>
          <cell r="E537" t="str">
            <v>Same</v>
          </cell>
          <cell r="F537" t="str">
            <v>Less Than</v>
          </cell>
          <cell r="G537">
            <v>0</v>
          </cell>
          <cell r="H537">
            <v>0</v>
          </cell>
          <cell r="I537">
            <v>0</v>
          </cell>
          <cell r="J537">
            <v>0</v>
          </cell>
          <cell r="K537">
            <v>0</v>
          </cell>
          <cell r="L537">
            <v>0</v>
          </cell>
          <cell r="M537">
            <v>0</v>
          </cell>
          <cell r="N537">
            <v>84</v>
          </cell>
          <cell r="O537">
            <v>0</v>
          </cell>
          <cell r="P537">
            <v>0</v>
          </cell>
          <cell r="Q537">
            <v>0</v>
          </cell>
          <cell r="R537">
            <v>0</v>
          </cell>
          <cell r="S537">
            <v>0</v>
          </cell>
          <cell r="T537">
            <v>0</v>
          </cell>
          <cell r="U537">
            <v>0</v>
          </cell>
          <cell r="V537">
            <v>0</v>
          </cell>
          <cell r="W537">
            <v>0</v>
          </cell>
          <cell r="X537">
            <v>0</v>
          </cell>
        </row>
        <row r="538">
          <cell r="A538" t="str">
            <v>580404</v>
          </cell>
          <cell r="B538" t="str">
            <v>NORTHPORT</v>
          </cell>
          <cell r="C538">
            <v>17</v>
          </cell>
          <cell r="D538">
            <v>17</v>
          </cell>
          <cell r="E538" t="str">
            <v>Same</v>
          </cell>
          <cell r="F538" t="str">
            <v>Less Than</v>
          </cell>
          <cell r="G538">
            <v>0</v>
          </cell>
          <cell r="H538">
            <v>0</v>
          </cell>
          <cell r="I538">
            <v>0</v>
          </cell>
          <cell r="J538">
            <v>0</v>
          </cell>
          <cell r="K538">
            <v>0</v>
          </cell>
          <cell r="L538">
            <v>0</v>
          </cell>
          <cell r="M538">
            <v>1</v>
          </cell>
          <cell r="N538">
            <v>16</v>
          </cell>
          <cell r="O538">
            <v>0</v>
          </cell>
          <cell r="P538">
            <v>0</v>
          </cell>
          <cell r="Q538">
            <v>0</v>
          </cell>
          <cell r="R538">
            <v>0</v>
          </cell>
          <cell r="S538">
            <v>0</v>
          </cell>
          <cell r="T538">
            <v>0</v>
          </cell>
          <cell r="U538">
            <v>0</v>
          </cell>
          <cell r="V538">
            <v>0</v>
          </cell>
          <cell r="W538">
            <v>0</v>
          </cell>
          <cell r="X538">
            <v>0</v>
          </cell>
        </row>
        <row r="539">
          <cell r="A539" t="str">
            <v>580405</v>
          </cell>
          <cell r="B539" t="str">
            <v>HALF HOLLOW HILLS</v>
          </cell>
          <cell r="C539">
            <v>150</v>
          </cell>
          <cell r="D539">
            <v>150</v>
          </cell>
          <cell r="E539" t="str">
            <v>Same</v>
          </cell>
          <cell r="F539" t="str">
            <v>Less Than</v>
          </cell>
          <cell r="G539">
            <v>0</v>
          </cell>
          <cell r="H539">
            <v>0</v>
          </cell>
          <cell r="I539">
            <v>0</v>
          </cell>
          <cell r="J539">
            <v>0</v>
          </cell>
          <cell r="K539">
            <v>0</v>
          </cell>
          <cell r="L539">
            <v>0</v>
          </cell>
          <cell r="M539">
            <v>6</v>
          </cell>
          <cell r="N539">
            <v>144</v>
          </cell>
          <cell r="O539">
            <v>0</v>
          </cell>
          <cell r="P539">
            <v>0</v>
          </cell>
          <cell r="Q539">
            <v>0</v>
          </cell>
          <cell r="R539">
            <v>0</v>
          </cell>
          <cell r="S539">
            <v>0</v>
          </cell>
          <cell r="T539">
            <v>0</v>
          </cell>
          <cell r="U539">
            <v>0</v>
          </cell>
          <cell r="V539">
            <v>0</v>
          </cell>
          <cell r="W539">
            <v>0</v>
          </cell>
          <cell r="X539">
            <v>0</v>
          </cell>
        </row>
        <row r="540">
          <cell r="A540" t="str">
            <v>580406</v>
          </cell>
          <cell r="B540" t="str">
            <v>HARBORFIELDS</v>
          </cell>
          <cell r="C540">
            <v>52</v>
          </cell>
          <cell r="D540">
            <v>52</v>
          </cell>
          <cell r="E540" t="str">
            <v>Same</v>
          </cell>
          <cell r="F540" t="str">
            <v>Less Than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  <cell r="K540">
            <v>0</v>
          </cell>
          <cell r="L540">
            <v>0</v>
          </cell>
          <cell r="M540">
            <v>0</v>
          </cell>
          <cell r="N540">
            <v>52</v>
          </cell>
          <cell r="O540">
            <v>0</v>
          </cell>
          <cell r="P540">
            <v>0</v>
          </cell>
          <cell r="Q540">
            <v>0</v>
          </cell>
          <cell r="R540">
            <v>0</v>
          </cell>
          <cell r="S540">
            <v>0</v>
          </cell>
          <cell r="T540">
            <v>0</v>
          </cell>
          <cell r="U540">
            <v>0</v>
          </cell>
          <cell r="V540">
            <v>0</v>
          </cell>
          <cell r="W540">
            <v>0</v>
          </cell>
          <cell r="X540">
            <v>0</v>
          </cell>
        </row>
        <row r="541">
          <cell r="A541" t="str">
            <v>580410</v>
          </cell>
          <cell r="B541" t="str">
            <v>COMMACK</v>
          </cell>
          <cell r="C541">
            <v>112</v>
          </cell>
          <cell r="D541">
            <v>112</v>
          </cell>
          <cell r="E541" t="str">
            <v>Same</v>
          </cell>
          <cell r="F541" t="str">
            <v>Less Than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112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  <cell r="U541">
            <v>0</v>
          </cell>
          <cell r="V541">
            <v>0</v>
          </cell>
          <cell r="W541">
            <v>0</v>
          </cell>
          <cell r="X541">
            <v>0</v>
          </cell>
        </row>
        <row r="542">
          <cell r="A542" t="str">
            <v>580413</v>
          </cell>
          <cell r="B542" t="str">
            <v>SOUTH HUNTINGTON</v>
          </cell>
          <cell r="C542">
            <v>78</v>
          </cell>
          <cell r="D542">
            <v>78</v>
          </cell>
          <cell r="E542" t="str">
            <v>Same</v>
          </cell>
          <cell r="F542" t="str">
            <v>Less Than</v>
          </cell>
          <cell r="G542">
            <v>0</v>
          </cell>
          <cell r="H542">
            <v>30</v>
          </cell>
          <cell r="I542">
            <v>0</v>
          </cell>
          <cell r="J542">
            <v>0</v>
          </cell>
          <cell r="K542">
            <v>0</v>
          </cell>
          <cell r="L542">
            <v>0</v>
          </cell>
          <cell r="M542">
            <v>0</v>
          </cell>
          <cell r="N542">
            <v>48</v>
          </cell>
          <cell r="O542">
            <v>0</v>
          </cell>
          <cell r="P542">
            <v>0</v>
          </cell>
          <cell r="Q542">
            <v>0</v>
          </cell>
          <cell r="R542">
            <v>0</v>
          </cell>
          <cell r="S542">
            <v>0</v>
          </cell>
          <cell r="T542">
            <v>0</v>
          </cell>
          <cell r="U542">
            <v>0</v>
          </cell>
          <cell r="V542">
            <v>0</v>
          </cell>
          <cell r="W542">
            <v>0</v>
          </cell>
          <cell r="X542">
            <v>0</v>
          </cell>
        </row>
        <row r="543">
          <cell r="A543" t="str">
            <v>580501</v>
          </cell>
          <cell r="B543" t="str">
            <v>BAY SHORE</v>
          </cell>
          <cell r="C543">
            <v>258</v>
          </cell>
          <cell r="D543">
            <v>148</v>
          </cell>
          <cell r="E543" t="str">
            <v>Different</v>
          </cell>
          <cell r="F543" t="str">
            <v>Greater Than</v>
          </cell>
          <cell r="G543">
            <v>0</v>
          </cell>
          <cell r="H543">
            <v>0</v>
          </cell>
          <cell r="I543">
            <v>0</v>
          </cell>
          <cell r="J543">
            <v>0</v>
          </cell>
          <cell r="K543">
            <v>0</v>
          </cell>
          <cell r="L543">
            <v>0</v>
          </cell>
          <cell r="M543">
            <v>0</v>
          </cell>
          <cell r="N543">
            <v>0</v>
          </cell>
          <cell r="O543">
            <v>0</v>
          </cell>
          <cell r="P543">
            <v>0</v>
          </cell>
          <cell r="Q543">
            <v>148</v>
          </cell>
          <cell r="R543">
            <v>0</v>
          </cell>
          <cell r="S543">
            <v>0</v>
          </cell>
          <cell r="T543">
            <v>0</v>
          </cell>
          <cell r="U543">
            <v>0</v>
          </cell>
          <cell r="V543">
            <v>0</v>
          </cell>
          <cell r="W543">
            <v>0</v>
          </cell>
          <cell r="X543">
            <v>0</v>
          </cell>
        </row>
        <row r="544">
          <cell r="A544" t="str">
            <v>580502</v>
          </cell>
          <cell r="B544" t="str">
            <v>ISLIP</v>
          </cell>
          <cell r="C544">
            <v>0</v>
          </cell>
          <cell r="D544">
            <v>0</v>
          </cell>
          <cell r="E544" t="str">
            <v>Same</v>
          </cell>
          <cell r="F544" t="str">
            <v>Less Than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  <cell r="L544">
            <v>0</v>
          </cell>
          <cell r="M544">
            <v>0</v>
          </cell>
          <cell r="N544">
            <v>0</v>
          </cell>
          <cell r="O544">
            <v>0</v>
          </cell>
          <cell r="P544">
            <v>0</v>
          </cell>
          <cell r="Q544">
            <v>0</v>
          </cell>
          <cell r="R544">
            <v>0</v>
          </cell>
          <cell r="S544">
            <v>0</v>
          </cell>
          <cell r="T544">
            <v>0</v>
          </cell>
          <cell r="U544">
            <v>0</v>
          </cell>
          <cell r="V544">
            <v>0</v>
          </cell>
          <cell r="W544">
            <v>0</v>
          </cell>
          <cell r="X544">
            <v>0</v>
          </cell>
        </row>
        <row r="545">
          <cell r="A545" t="str">
            <v>580503</v>
          </cell>
          <cell r="B545" t="str">
            <v>EAST ISLIP</v>
          </cell>
          <cell r="C545">
            <v>81</v>
          </cell>
          <cell r="D545">
            <v>81</v>
          </cell>
          <cell r="E545" t="str">
            <v>Same</v>
          </cell>
          <cell r="F545" t="str">
            <v>Less Than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  <cell r="K545">
            <v>0</v>
          </cell>
          <cell r="L545">
            <v>0</v>
          </cell>
          <cell r="M545">
            <v>0</v>
          </cell>
          <cell r="N545">
            <v>81</v>
          </cell>
          <cell r="O545">
            <v>0</v>
          </cell>
          <cell r="P545">
            <v>0</v>
          </cell>
          <cell r="Q545">
            <v>0</v>
          </cell>
          <cell r="R545">
            <v>0</v>
          </cell>
          <cell r="S545">
            <v>0</v>
          </cell>
          <cell r="T545">
            <v>0</v>
          </cell>
          <cell r="U545">
            <v>0</v>
          </cell>
          <cell r="V545">
            <v>0</v>
          </cell>
          <cell r="W545">
            <v>0</v>
          </cell>
          <cell r="X545">
            <v>0</v>
          </cell>
        </row>
        <row r="546">
          <cell r="A546" t="str">
            <v>580504</v>
          </cell>
          <cell r="B546" t="str">
            <v>SAYVILLE</v>
          </cell>
          <cell r="C546">
            <v>0</v>
          </cell>
          <cell r="D546">
            <v>0</v>
          </cell>
          <cell r="E546" t="str">
            <v>Same</v>
          </cell>
          <cell r="F546" t="str">
            <v>Less Than</v>
          </cell>
          <cell r="G546">
            <v>0</v>
          </cell>
          <cell r="H546">
            <v>0</v>
          </cell>
          <cell r="I546">
            <v>0</v>
          </cell>
          <cell r="J546">
            <v>0</v>
          </cell>
          <cell r="K546">
            <v>0</v>
          </cell>
          <cell r="L546">
            <v>0</v>
          </cell>
          <cell r="M546">
            <v>0</v>
          </cell>
          <cell r="N546">
            <v>0</v>
          </cell>
          <cell r="O546">
            <v>0</v>
          </cell>
          <cell r="P546">
            <v>0</v>
          </cell>
          <cell r="Q546">
            <v>0</v>
          </cell>
          <cell r="R546">
            <v>0</v>
          </cell>
          <cell r="S546">
            <v>0</v>
          </cell>
          <cell r="T546">
            <v>0</v>
          </cell>
          <cell r="U546">
            <v>0</v>
          </cell>
          <cell r="V546">
            <v>0</v>
          </cell>
          <cell r="W546">
            <v>0</v>
          </cell>
          <cell r="X546">
            <v>0</v>
          </cell>
        </row>
        <row r="547">
          <cell r="A547" t="str">
            <v>580505</v>
          </cell>
          <cell r="B547" t="str">
            <v>BAYPORT BLUE POINT</v>
          </cell>
          <cell r="C547">
            <v>0</v>
          </cell>
          <cell r="D547">
            <v>0</v>
          </cell>
          <cell r="E547" t="str">
            <v>Same</v>
          </cell>
          <cell r="F547" t="str">
            <v>Less Than</v>
          </cell>
          <cell r="G547">
            <v>0</v>
          </cell>
          <cell r="H547">
            <v>0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  <cell r="O547">
            <v>0</v>
          </cell>
          <cell r="P547">
            <v>0</v>
          </cell>
          <cell r="Q547">
            <v>0</v>
          </cell>
          <cell r="R547">
            <v>0</v>
          </cell>
          <cell r="S547">
            <v>0</v>
          </cell>
          <cell r="T547">
            <v>0</v>
          </cell>
          <cell r="U547">
            <v>0</v>
          </cell>
          <cell r="V547">
            <v>0</v>
          </cell>
          <cell r="W547">
            <v>0</v>
          </cell>
          <cell r="X547">
            <v>0</v>
          </cell>
        </row>
        <row r="548">
          <cell r="A548" t="str">
            <v>580506</v>
          </cell>
          <cell r="B548" t="str">
            <v>HAUPPAUGE</v>
          </cell>
          <cell r="C548">
            <v>0</v>
          </cell>
          <cell r="D548">
            <v>0</v>
          </cell>
          <cell r="E548" t="str">
            <v>Same</v>
          </cell>
          <cell r="F548" t="str">
            <v>Less Than</v>
          </cell>
          <cell r="G548">
            <v>0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  <cell r="L548">
            <v>0</v>
          </cell>
          <cell r="M548">
            <v>0</v>
          </cell>
          <cell r="N548">
            <v>0</v>
          </cell>
          <cell r="O548">
            <v>0</v>
          </cell>
          <cell r="P548">
            <v>0</v>
          </cell>
          <cell r="Q548">
            <v>0</v>
          </cell>
          <cell r="R548">
            <v>0</v>
          </cell>
          <cell r="S548">
            <v>0</v>
          </cell>
          <cell r="T548">
            <v>0</v>
          </cell>
          <cell r="U548">
            <v>0</v>
          </cell>
          <cell r="V548">
            <v>0</v>
          </cell>
          <cell r="W548">
            <v>0</v>
          </cell>
          <cell r="X548">
            <v>0</v>
          </cell>
        </row>
        <row r="549">
          <cell r="A549" t="str">
            <v>580507</v>
          </cell>
          <cell r="B549" t="str">
            <v>CONNETQUOT</v>
          </cell>
          <cell r="C549">
            <v>130</v>
          </cell>
          <cell r="D549">
            <v>129</v>
          </cell>
          <cell r="E549" t="str">
            <v>Different</v>
          </cell>
          <cell r="F549" t="str">
            <v>Greater Than</v>
          </cell>
          <cell r="G549">
            <v>0</v>
          </cell>
          <cell r="H549">
            <v>0</v>
          </cell>
          <cell r="I549">
            <v>0</v>
          </cell>
          <cell r="J549">
            <v>0</v>
          </cell>
          <cell r="K549">
            <v>0</v>
          </cell>
          <cell r="L549">
            <v>0</v>
          </cell>
          <cell r="M549">
            <v>0</v>
          </cell>
          <cell r="N549">
            <v>129</v>
          </cell>
          <cell r="O549">
            <v>0</v>
          </cell>
          <cell r="P549">
            <v>0</v>
          </cell>
          <cell r="Q549">
            <v>0</v>
          </cell>
          <cell r="R549">
            <v>0</v>
          </cell>
          <cell r="S549">
            <v>0</v>
          </cell>
          <cell r="T549">
            <v>0</v>
          </cell>
          <cell r="U549">
            <v>0</v>
          </cell>
          <cell r="V549">
            <v>0</v>
          </cell>
          <cell r="W549">
            <v>0</v>
          </cell>
          <cell r="X549">
            <v>0</v>
          </cell>
        </row>
        <row r="550">
          <cell r="A550" t="str">
            <v>580509</v>
          </cell>
          <cell r="B550" t="str">
            <v>WEST ISLIP</v>
          </cell>
          <cell r="C550">
            <v>128</v>
          </cell>
          <cell r="D550">
            <v>0</v>
          </cell>
          <cell r="E550" t="str">
            <v>Different</v>
          </cell>
          <cell r="F550" t="str">
            <v>Greater Than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  <cell r="L550">
            <v>0</v>
          </cell>
          <cell r="M550">
            <v>0</v>
          </cell>
          <cell r="N550">
            <v>0</v>
          </cell>
          <cell r="O550">
            <v>0</v>
          </cell>
          <cell r="P550">
            <v>0</v>
          </cell>
          <cell r="Q550">
            <v>0</v>
          </cell>
          <cell r="R550">
            <v>0</v>
          </cell>
          <cell r="S550">
            <v>0</v>
          </cell>
          <cell r="T550">
            <v>0</v>
          </cell>
          <cell r="U550">
            <v>0</v>
          </cell>
          <cell r="V550">
            <v>0</v>
          </cell>
          <cell r="W550">
            <v>0</v>
          </cell>
          <cell r="X550">
            <v>0</v>
          </cell>
        </row>
        <row r="551">
          <cell r="A551" t="str">
            <v>580512</v>
          </cell>
          <cell r="B551" t="str">
            <v>BRENTWOOD</v>
          </cell>
          <cell r="C551">
            <v>388</v>
          </cell>
          <cell r="D551">
            <v>388</v>
          </cell>
          <cell r="E551" t="str">
            <v>Same</v>
          </cell>
          <cell r="F551" t="str">
            <v>Less Than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91</v>
          </cell>
          <cell r="O551">
            <v>0</v>
          </cell>
          <cell r="P551">
            <v>1</v>
          </cell>
          <cell r="Q551">
            <v>296</v>
          </cell>
          <cell r="R551">
            <v>0</v>
          </cell>
          <cell r="S551">
            <v>0</v>
          </cell>
          <cell r="T551">
            <v>0</v>
          </cell>
          <cell r="U551">
            <v>0</v>
          </cell>
          <cell r="V551">
            <v>0</v>
          </cell>
          <cell r="W551">
            <v>0</v>
          </cell>
          <cell r="X551">
            <v>0</v>
          </cell>
        </row>
        <row r="552">
          <cell r="A552" t="str">
            <v>580513</v>
          </cell>
          <cell r="B552" t="str">
            <v>CENTRAL ISLIP</v>
          </cell>
          <cell r="C552">
            <v>218</v>
          </cell>
          <cell r="D552">
            <v>213</v>
          </cell>
          <cell r="E552" t="str">
            <v>Different</v>
          </cell>
          <cell r="F552" t="str">
            <v>Greater Than</v>
          </cell>
          <cell r="G552">
            <v>0</v>
          </cell>
          <cell r="H552">
            <v>134</v>
          </cell>
          <cell r="I552">
            <v>0</v>
          </cell>
          <cell r="J552">
            <v>0</v>
          </cell>
          <cell r="K552">
            <v>36</v>
          </cell>
          <cell r="L552">
            <v>0</v>
          </cell>
          <cell r="M552">
            <v>0</v>
          </cell>
          <cell r="N552">
            <v>43</v>
          </cell>
          <cell r="O552">
            <v>0</v>
          </cell>
          <cell r="P552">
            <v>0</v>
          </cell>
          <cell r="Q552">
            <v>0</v>
          </cell>
          <cell r="R552">
            <v>0</v>
          </cell>
          <cell r="S552">
            <v>0</v>
          </cell>
          <cell r="T552">
            <v>0</v>
          </cell>
          <cell r="U552">
            <v>0</v>
          </cell>
          <cell r="V552">
            <v>0</v>
          </cell>
          <cell r="W552">
            <v>0</v>
          </cell>
          <cell r="X552">
            <v>0</v>
          </cell>
        </row>
        <row r="553">
          <cell r="A553" t="str">
            <v>580514</v>
          </cell>
          <cell r="B553" t="str">
            <v>FIRE ISLAND</v>
          </cell>
          <cell r="C553">
            <v>0</v>
          </cell>
          <cell r="D553">
            <v>0</v>
          </cell>
          <cell r="E553" t="str">
            <v>Same</v>
          </cell>
          <cell r="F553" t="str">
            <v>Less Than</v>
          </cell>
          <cell r="G553">
            <v>0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  <cell r="L553">
            <v>0</v>
          </cell>
          <cell r="M553">
            <v>0</v>
          </cell>
          <cell r="N553">
            <v>0</v>
          </cell>
          <cell r="O553">
            <v>0</v>
          </cell>
          <cell r="P553">
            <v>0</v>
          </cell>
          <cell r="Q553">
            <v>0</v>
          </cell>
          <cell r="R553">
            <v>0</v>
          </cell>
          <cell r="S553">
            <v>0</v>
          </cell>
          <cell r="T553">
            <v>0</v>
          </cell>
          <cell r="U553">
            <v>0</v>
          </cell>
          <cell r="V553">
            <v>0</v>
          </cell>
          <cell r="W553">
            <v>0</v>
          </cell>
          <cell r="X553">
            <v>0</v>
          </cell>
        </row>
        <row r="554">
          <cell r="A554" t="str">
            <v>580601</v>
          </cell>
          <cell r="B554" t="str">
            <v>SHOREHAM-WADING R</v>
          </cell>
          <cell r="C554">
            <v>0</v>
          </cell>
          <cell r="D554">
            <v>0</v>
          </cell>
          <cell r="E554" t="str">
            <v>Same</v>
          </cell>
          <cell r="F554" t="str">
            <v>Less Than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  <cell r="L554">
            <v>0</v>
          </cell>
          <cell r="M554">
            <v>0</v>
          </cell>
          <cell r="N554">
            <v>0</v>
          </cell>
          <cell r="O554">
            <v>0</v>
          </cell>
          <cell r="P554">
            <v>0</v>
          </cell>
          <cell r="Q554">
            <v>0</v>
          </cell>
          <cell r="R554">
            <v>0</v>
          </cell>
          <cell r="S554">
            <v>0</v>
          </cell>
          <cell r="T554">
            <v>0</v>
          </cell>
          <cell r="U554">
            <v>0</v>
          </cell>
          <cell r="V554">
            <v>0</v>
          </cell>
          <cell r="W554">
            <v>0</v>
          </cell>
          <cell r="X554">
            <v>0</v>
          </cell>
        </row>
        <row r="555">
          <cell r="A555" t="str">
            <v>580602</v>
          </cell>
          <cell r="B555" t="str">
            <v>RIVERHEAD</v>
          </cell>
          <cell r="C555">
            <v>147</v>
          </cell>
          <cell r="D555">
            <v>147</v>
          </cell>
          <cell r="E555" t="str">
            <v>Same</v>
          </cell>
          <cell r="F555" t="str">
            <v>Less Than</v>
          </cell>
          <cell r="G555">
            <v>0</v>
          </cell>
          <cell r="H555">
            <v>0</v>
          </cell>
          <cell r="I555">
            <v>0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147</v>
          </cell>
          <cell r="O555">
            <v>0</v>
          </cell>
          <cell r="P555">
            <v>0</v>
          </cell>
          <cell r="Q555">
            <v>0</v>
          </cell>
          <cell r="R555">
            <v>0</v>
          </cell>
          <cell r="S555">
            <v>0</v>
          </cell>
          <cell r="T555">
            <v>0</v>
          </cell>
          <cell r="U555">
            <v>0</v>
          </cell>
          <cell r="V555">
            <v>0</v>
          </cell>
          <cell r="W555">
            <v>0</v>
          </cell>
          <cell r="X555">
            <v>0</v>
          </cell>
        </row>
        <row r="556">
          <cell r="A556" t="str">
            <v>580603</v>
          </cell>
          <cell r="B556" t="str">
            <v>LITTLE FLOWER</v>
          </cell>
          <cell r="C556">
            <v>0</v>
          </cell>
          <cell r="D556">
            <v>0</v>
          </cell>
          <cell r="E556" t="str">
            <v>Same</v>
          </cell>
          <cell r="F556" t="str">
            <v>Less Than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  <cell r="U556">
            <v>0</v>
          </cell>
          <cell r="V556">
            <v>0</v>
          </cell>
          <cell r="W556">
            <v>0</v>
          </cell>
          <cell r="X556">
            <v>0</v>
          </cell>
        </row>
        <row r="557">
          <cell r="A557" t="str">
            <v>580701</v>
          </cell>
          <cell r="B557" t="str">
            <v>SHELTER ISLAND</v>
          </cell>
          <cell r="C557">
            <v>15</v>
          </cell>
          <cell r="D557">
            <v>0</v>
          </cell>
          <cell r="E557" t="str">
            <v>Different</v>
          </cell>
          <cell r="F557" t="str">
            <v>Greater Than</v>
          </cell>
          <cell r="G557">
            <v>0</v>
          </cell>
          <cell r="H557">
            <v>0</v>
          </cell>
          <cell r="I557">
            <v>0</v>
          </cell>
          <cell r="J557">
            <v>0</v>
          </cell>
          <cell r="K557">
            <v>0</v>
          </cell>
          <cell r="L557">
            <v>0</v>
          </cell>
          <cell r="M557">
            <v>0</v>
          </cell>
          <cell r="N557">
            <v>0</v>
          </cell>
          <cell r="O557">
            <v>0</v>
          </cell>
          <cell r="P557">
            <v>0</v>
          </cell>
          <cell r="Q557">
            <v>0</v>
          </cell>
          <cell r="R557">
            <v>0</v>
          </cell>
          <cell r="S557">
            <v>0</v>
          </cell>
          <cell r="T557">
            <v>0</v>
          </cell>
          <cell r="U557">
            <v>0</v>
          </cell>
          <cell r="V557">
            <v>0</v>
          </cell>
          <cell r="W557">
            <v>0</v>
          </cell>
          <cell r="X557">
            <v>0</v>
          </cell>
        </row>
        <row r="558">
          <cell r="A558" t="str">
            <v>580801</v>
          </cell>
          <cell r="B558" t="str">
            <v>SMITHTOWN</v>
          </cell>
          <cell r="C558">
            <v>1</v>
          </cell>
          <cell r="D558">
            <v>0</v>
          </cell>
          <cell r="E558" t="str">
            <v>Different</v>
          </cell>
          <cell r="F558" t="str">
            <v>Greater Than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0</v>
          </cell>
          <cell r="V558">
            <v>0</v>
          </cell>
          <cell r="W558">
            <v>0</v>
          </cell>
          <cell r="X558">
            <v>0</v>
          </cell>
        </row>
        <row r="559">
          <cell r="A559" t="str">
            <v>580805</v>
          </cell>
          <cell r="B559" t="str">
            <v>KINGS PARK</v>
          </cell>
          <cell r="C559">
            <v>0</v>
          </cell>
          <cell r="D559">
            <v>0</v>
          </cell>
          <cell r="E559" t="str">
            <v>Same</v>
          </cell>
          <cell r="F559" t="str">
            <v>Less Than</v>
          </cell>
          <cell r="G559">
            <v>0</v>
          </cell>
          <cell r="H559">
            <v>0</v>
          </cell>
          <cell r="I559">
            <v>0</v>
          </cell>
          <cell r="J559">
            <v>0</v>
          </cell>
          <cell r="K559">
            <v>0</v>
          </cell>
          <cell r="L559">
            <v>0</v>
          </cell>
          <cell r="M559">
            <v>0</v>
          </cell>
          <cell r="N559">
            <v>0</v>
          </cell>
          <cell r="O559">
            <v>0</v>
          </cell>
          <cell r="P559">
            <v>0</v>
          </cell>
          <cell r="Q559">
            <v>0</v>
          </cell>
          <cell r="R559">
            <v>0</v>
          </cell>
          <cell r="S559">
            <v>0</v>
          </cell>
          <cell r="T559">
            <v>0</v>
          </cell>
          <cell r="U559">
            <v>0</v>
          </cell>
          <cell r="V559">
            <v>0</v>
          </cell>
          <cell r="W559">
            <v>0</v>
          </cell>
          <cell r="X559">
            <v>0</v>
          </cell>
        </row>
        <row r="560">
          <cell r="A560" t="str">
            <v>580901</v>
          </cell>
          <cell r="B560" t="str">
            <v>REMSENBURG</v>
          </cell>
          <cell r="C560">
            <v>11</v>
          </cell>
          <cell r="D560">
            <v>11</v>
          </cell>
          <cell r="E560" t="str">
            <v>Same</v>
          </cell>
          <cell r="F560" t="str">
            <v>Less Than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  <cell r="L560">
            <v>0</v>
          </cell>
          <cell r="M560">
            <v>0</v>
          </cell>
          <cell r="N560">
            <v>11</v>
          </cell>
          <cell r="O560">
            <v>0</v>
          </cell>
          <cell r="P560">
            <v>0</v>
          </cell>
          <cell r="Q560">
            <v>0</v>
          </cell>
          <cell r="R560">
            <v>0</v>
          </cell>
          <cell r="S560">
            <v>0</v>
          </cell>
          <cell r="T560">
            <v>0</v>
          </cell>
          <cell r="U560">
            <v>0</v>
          </cell>
          <cell r="V560">
            <v>0</v>
          </cell>
          <cell r="W560">
            <v>0</v>
          </cell>
          <cell r="X560">
            <v>0</v>
          </cell>
        </row>
        <row r="561">
          <cell r="A561" t="str">
            <v>580902</v>
          </cell>
          <cell r="B561" t="str">
            <v>WESTHAMPTON BEACH</v>
          </cell>
          <cell r="C561">
            <v>24</v>
          </cell>
          <cell r="D561">
            <v>24</v>
          </cell>
          <cell r="E561" t="str">
            <v>Same</v>
          </cell>
          <cell r="F561" t="str">
            <v>Less Than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24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0</v>
          </cell>
          <cell r="V561">
            <v>0</v>
          </cell>
          <cell r="W561">
            <v>0</v>
          </cell>
          <cell r="X561">
            <v>0</v>
          </cell>
        </row>
        <row r="562">
          <cell r="A562" t="str">
            <v>580903</v>
          </cell>
          <cell r="B562" t="str">
            <v>QUOGUE</v>
          </cell>
          <cell r="C562">
            <v>14</v>
          </cell>
          <cell r="D562">
            <v>0</v>
          </cell>
          <cell r="E562" t="str">
            <v>Different</v>
          </cell>
          <cell r="F562" t="str">
            <v>Greater Than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0</v>
          </cell>
          <cell r="V562">
            <v>0</v>
          </cell>
          <cell r="W562">
            <v>0</v>
          </cell>
          <cell r="X562">
            <v>0</v>
          </cell>
        </row>
        <row r="563">
          <cell r="A563" t="str">
            <v>580905</v>
          </cell>
          <cell r="B563" t="str">
            <v>HAMPTON BAYS</v>
          </cell>
          <cell r="C563">
            <v>38</v>
          </cell>
          <cell r="D563">
            <v>29</v>
          </cell>
          <cell r="E563" t="str">
            <v>Different</v>
          </cell>
          <cell r="F563" t="str">
            <v>Greater Than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28</v>
          </cell>
          <cell r="O563">
            <v>1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0</v>
          </cell>
          <cell r="V563">
            <v>0</v>
          </cell>
          <cell r="W563">
            <v>0</v>
          </cell>
          <cell r="X563">
            <v>0</v>
          </cell>
        </row>
        <row r="564">
          <cell r="A564" t="str">
            <v>580906</v>
          </cell>
          <cell r="B564" t="str">
            <v>SOUTHAMPTON</v>
          </cell>
          <cell r="C564">
            <v>29</v>
          </cell>
          <cell r="D564">
            <v>30</v>
          </cell>
          <cell r="E564" t="str">
            <v>Different</v>
          </cell>
          <cell r="F564" t="str">
            <v>Less Than</v>
          </cell>
          <cell r="G564">
            <v>0</v>
          </cell>
          <cell r="H564">
            <v>29</v>
          </cell>
          <cell r="I564">
            <v>0</v>
          </cell>
          <cell r="J564">
            <v>0</v>
          </cell>
          <cell r="K564">
            <v>0</v>
          </cell>
          <cell r="L564">
            <v>0</v>
          </cell>
          <cell r="M564">
            <v>0</v>
          </cell>
          <cell r="N564">
            <v>0</v>
          </cell>
          <cell r="O564">
            <v>0</v>
          </cell>
          <cell r="P564">
            <v>0</v>
          </cell>
          <cell r="Q564">
            <v>0</v>
          </cell>
          <cell r="R564">
            <v>0</v>
          </cell>
          <cell r="S564">
            <v>0</v>
          </cell>
          <cell r="T564">
            <v>1</v>
          </cell>
          <cell r="U564">
            <v>0</v>
          </cell>
          <cell r="V564">
            <v>0</v>
          </cell>
          <cell r="W564">
            <v>0</v>
          </cell>
          <cell r="X564">
            <v>0</v>
          </cell>
        </row>
        <row r="565">
          <cell r="A565" t="str">
            <v>580909</v>
          </cell>
          <cell r="B565" t="str">
            <v>BRIDGEHAMPTON</v>
          </cell>
          <cell r="C565">
            <v>7</v>
          </cell>
          <cell r="D565">
            <v>0</v>
          </cell>
          <cell r="E565" t="str">
            <v>Different</v>
          </cell>
          <cell r="F565" t="str">
            <v>Greater Than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  <cell r="L565">
            <v>0</v>
          </cell>
          <cell r="M565">
            <v>0</v>
          </cell>
          <cell r="N565">
            <v>0</v>
          </cell>
          <cell r="O565">
            <v>0</v>
          </cell>
          <cell r="P565">
            <v>0</v>
          </cell>
          <cell r="Q565">
            <v>0</v>
          </cell>
          <cell r="R565">
            <v>0</v>
          </cell>
          <cell r="S565">
            <v>0</v>
          </cell>
          <cell r="T565">
            <v>0</v>
          </cell>
          <cell r="U565">
            <v>0</v>
          </cell>
          <cell r="V565">
            <v>0</v>
          </cell>
          <cell r="W565">
            <v>0</v>
          </cell>
          <cell r="X565">
            <v>0</v>
          </cell>
        </row>
        <row r="566">
          <cell r="A566" t="str">
            <v>580910</v>
          </cell>
          <cell r="B566" t="str">
            <v>SAGAPONACK</v>
          </cell>
          <cell r="C566">
            <v>0</v>
          </cell>
          <cell r="D566">
            <v>0</v>
          </cell>
          <cell r="E566" t="str">
            <v>Same</v>
          </cell>
          <cell r="F566" t="str">
            <v>Less Than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  <cell r="L566">
            <v>0</v>
          </cell>
          <cell r="M566">
            <v>0</v>
          </cell>
          <cell r="N566">
            <v>0</v>
          </cell>
          <cell r="O566">
            <v>0</v>
          </cell>
          <cell r="P566">
            <v>0</v>
          </cell>
          <cell r="Q566">
            <v>0</v>
          </cell>
          <cell r="R566">
            <v>0</v>
          </cell>
          <cell r="S566">
            <v>0</v>
          </cell>
          <cell r="T566">
            <v>0</v>
          </cell>
          <cell r="U566">
            <v>0</v>
          </cell>
          <cell r="V566">
            <v>0</v>
          </cell>
          <cell r="W566">
            <v>0</v>
          </cell>
          <cell r="X566">
            <v>0</v>
          </cell>
        </row>
        <row r="567">
          <cell r="A567" t="str">
            <v>580912</v>
          </cell>
          <cell r="B567" t="str">
            <v>ESTPRT-S MANOR CSD</v>
          </cell>
          <cell r="C567">
            <v>50</v>
          </cell>
          <cell r="D567">
            <v>50</v>
          </cell>
          <cell r="E567" t="str">
            <v>Same</v>
          </cell>
          <cell r="F567" t="str">
            <v>Less Than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  <cell r="L567">
            <v>0</v>
          </cell>
          <cell r="M567">
            <v>0</v>
          </cell>
          <cell r="N567">
            <v>49</v>
          </cell>
          <cell r="O567">
            <v>1</v>
          </cell>
          <cell r="P567">
            <v>0</v>
          </cell>
          <cell r="Q567">
            <v>0</v>
          </cell>
          <cell r="R567">
            <v>0</v>
          </cell>
          <cell r="S567">
            <v>0</v>
          </cell>
          <cell r="T567">
            <v>0</v>
          </cell>
          <cell r="U567">
            <v>0</v>
          </cell>
          <cell r="V567">
            <v>0</v>
          </cell>
          <cell r="W567">
            <v>0</v>
          </cell>
          <cell r="X567">
            <v>0</v>
          </cell>
        </row>
        <row r="568">
          <cell r="A568" t="str">
            <v>580913</v>
          </cell>
          <cell r="B568" t="str">
            <v>TUCKAHOE COMMON</v>
          </cell>
          <cell r="C568">
            <v>22</v>
          </cell>
          <cell r="D568">
            <v>22</v>
          </cell>
          <cell r="E568" t="str">
            <v>Same</v>
          </cell>
          <cell r="F568" t="str">
            <v>Less Than</v>
          </cell>
          <cell r="G568">
            <v>0</v>
          </cell>
          <cell r="H568">
            <v>0</v>
          </cell>
          <cell r="I568">
            <v>0</v>
          </cell>
          <cell r="J568">
            <v>0</v>
          </cell>
          <cell r="K568">
            <v>20</v>
          </cell>
          <cell r="L568">
            <v>2</v>
          </cell>
          <cell r="M568">
            <v>0</v>
          </cell>
          <cell r="N568">
            <v>0</v>
          </cell>
          <cell r="O568">
            <v>0</v>
          </cell>
          <cell r="P568">
            <v>0</v>
          </cell>
          <cell r="Q568">
            <v>0</v>
          </cell>
          <cell r="R568">
            <v>0</v>
          </cell>
          <cell r="S568">
            <v>0</v>
          </cell>
          <cell r="T568">
            <v>0</v>
          </cell>
          <cell r="U568">
            <v>0</v>
          </cell>
          <cell r="V568">
            <v>0</v>
          </cell>
          <cell r="W568">
            <v>0</v>
          </cell>
          <cell r="X568">
            <v>0</v>
          </cell>
        </row>
        <row r="569">
          <cell r="A569" t="str">
            <v>580917</v>
          </cell>
          <cell r="B569" t="str">
            <v>EAST QUOGUE</v>
          </cell>
          <cell r="C569">
            <v>0</v>
          </cell>
          <cell r="D569">
            <v>0</v>
          </cell>
          <cell r="E569" t="str">
            <v>Same</v>
          </cell>
          <cell r="F569" t="str">
            <v>Less Than</v>
          </cell>
          <cell r="G569">
            <v>0</v>
          </cell>
          <cell r="H569">
            <v>0</v>
          </cell>
          <cell r="I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  <cell r="Q569">
            <v>0</v>
          </cell>
          <cell r="R569">
            <v>0</v>
          </cell>
          <cell r="S569">
            <v>0</v>
          </cell>
          <cell r="T569">
            <v>0</v>
          </cell>
          <cell r="U569">
            <v>0</v>
          </cell>
          <cell r="V569">
            <v>0</v>
          </cell>
          <cell r="W569">
            <v>0</v>
          </cell>
          <cell r="X569">
            <v>0</v>
          </cell>
        </row>
        <row r="570">
          <cell r="A570" t="str">
            <v>581002</v>
          </cell>
          <cell r="B570" t="str">
            <v>OYSTERPONDS</v>
          </cell>
          <cell r="C570">
            <v>12</v>
          </cell>
          <cell r="D570">
            <v>0</v>
          </cell>
          <cell r="E570" t="str">
            <v>Different</v>
          </cell>
          <cell r="F570" t="str">
            <v>Greater Than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  <cell r="T570">
            <v>0</v>
          </cell>
          <cell r="U570">
            <v>0</v>
          </cell>
          <cell r="V570">
            <v>0</v>
          </cell>
          <cell r="W570">
            <v>0</v>
          </cell>
          <cell r="X570">
            <v>0</v>
          </cell>
        </row>
        <row r="571">
          <cell r="A571" t="str">
            <v>581004</v>
          </cell>
          <cell r="B571" t="str">
            <v>FISHERS ISLAND</v>
          </cell>
          <cell r="C571">
            <v>2</v>
          </cell>
          <cell r="D571">
            <v>0</v>
          </cell>
          <cell r="E571" t="str">
            <v>Different</v>
          </cell>
          <cell r="F571" t="str">
            <v>Greater Than</v>
          </cell>
          <cell r="G571">
            <v>0</v>
          </cell>
          <cell r="H571">
            <v>0</v>
          </cell>
          <cell r="I571">
            <v>0</v>
          </cell>
          <cell r="J571">
            <v>0</v>
          </cell>
          <cell r="K571">
            <v>0</v>
          </cell>
          <cell r="L571">
            <v>0</v>
          </cell>
          <cell r="M571">
            <v>0</v>
          </cell>
          <cell r="N571">
            <v>0</v>
          </cell>
          <cell r="O571">
            <v>0</v>
          </cell>
          <cell r="P571">
            <v>0</v>
          </cell>
          <cell r="Q571">
            <v>0</v>
          </cell>
          <cell r="R571">
            <v>0</v>
          </cell>
          <cell r="S571">
            <v>0</v>
          </cell>
          <cell r="T571">
            <v>0</v>
          </cell>
          <cell r="U571">
            <v>0</v>
          </cell>
          <cell r="V571">
            <v>0</v>
          </cell>
          <cell r="W571">
            <v>0</v>
          </cell>
          <cell r="X571">
            <v>0</v>
          </cell>
        </row>
        <row r="572">
          <cell r="A572" t="str">
            <v>581005</v>
          </cell>
          <cell r="B572" t="str">
            <v>SOUTHOLD</v>
          </cell>
          <cell r="C572">
            <v>13</v>
          </cell>
          <cell r="D572">
            <v>13</v>
          </cell>
          <cell r="E572" t="str">
            <v>Same</v>
          </cell>
          <cell r="F572" t="str">
            <v>Less Than</v>
          </cell>
          <cell r="G572">
            <v>0</v>
          </cell>
          <cell r="H572">
            <v>0</v>
          </cell>
          <cell r="I572">
            <v>0</v>
          </cell>
          <cell r="J572">
            <v>0</v>
          </cell>
          <cell r="K572">
            <v>0</v>
          </cell>
          <cell r="L572">
            <v>0</v>
          </cell>
          <cell r="M572">
            <v>0</v>
          </cell>
          <cell r="N572">
            <v>13</v>
          </cell>
          <cell r="O572">
            <v>0</v>
          </cell>
          <cell r="P572">
            <v>0</v>
          </cell>
          <cell r="Q572">
            <v>0</v>
          </cell>
          <cell r="R572">
            <v>0</v>
          </cell>
          <cell r="S572">
            <v>0</v>
          </cell>
          <cell r="T572">
            <v>0</v>
          </cell>
          <cell r="U572">
            <v>0</v>
          </cell>
          <cell r="V572">
            <v>0</v>
          </cell>
          <cell r="W572">
            <v>0</v>
          </cell>
          <cell r="X572">
            <v>0</v>
          </cell>
        </row>
        <row r="573">
          <cell r="A573" t="str">
            <v>581010</v>
          </cell>
          <cell r="B573" t="str">
            <v>GREENPORT</v>
          </cell>
          <cell r="C573">
            <v>30</v>
          </cell>
          <cell r="D573">
            <v>0</v>
          </cell>
          <cell r="E573" t="str">
            <v>Different</v>
          </cell>
          <cell r="F573" t="str">
            <v>Greater Than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  <cell r="T573">
            <v>0</v>
          </cell>
          <cell r="U573">
            <v>0</v>
          </cell>
          <cell r="V573">
            <v>0</v>
          </cell>
          <cell r="W573">
            <v>0</v>
          </cell>
          <cell r="X573">
            <v>0</v>
          </cell>
        </row>
        <row r="574">
          <cell r="A574" t="str">
            <v>581012</v>
          </cell>
          <cell r="B574" t="str">
            <v>MATTITUCK</v>
          </cell>
          <cell r="C574">
            <v>25</v>
          </cell>
          <cell r="D574">
            <v>25</v>
          </cell>
          <cell r="E574" t="str">
            <v>Same</v>
          </cell>
          <cell r="F574" t="str">
            <v>Less Than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25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  <cell r="U574">
            <v>0</v>
          </cell>
          <cell r="V574">
            <v>0</v>
          </cell>
          <cell r="W574">
            <v>0</v>
          </cell>
          <cell r="X574">
            <v>0</v>
          </cell>
        </row>
        <row r="575">
          <cell r="A575" t="str">
            <v>581015</v>
          </cell>
          <cell r="B575" t="str">
            <v>NEW SUFFOLK</v>
          </cell>
          <cell r="C575">
            <v>0</v>
          </cell>
          <cell r="D575">
            <v>0</v>
          </cell>
          <cell r="E575" t="str">
            <v>Same</v>
          </cell>
          <cell r="F575" t="str">
            <v>Less Than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  <cell r="T575">
            <v>0</v>
          </cell>
          <cell r="U575">
            <v>0</v>
          </cell>
          <cell r="V575">
            <v>0</v>
          </cell>
          <cell r="W575">
            <v>0</v>
          </cell>
          <cell r="X575">
            <v>0</v>
          </cell>
        </row>
        <row r="576">
          <cell r="A576" t="str">
            <v>590501</v>
          </cell>
          <cell r="B576" t="str">
            <v>FALLSBURG</v>
          </cell>
          <cell r="C576">
            <v>34</v>
          </cell>
          <cell r="D576">
            <v>34</v>
          </cell>
          <cell r="E576" t="str">
            <v>Same</v>
          </cell>
          <cell r="F576" t="str">
            <v>Less Than</v>
          </cell>
          <cell r="G576">
            <v>0</v>
          </cell>
          <cell r="H576">
            <v>33</v>
          </cell>
          <cell r="I576">
            <v>1</v>
          </cell>
          <cell r="J576">
            <v>0</v>
          </cell>
          <cell r="K576">
            <v>0</v>
          </cell>
          <cell r="L576">
            <v>0</v>
          </cell>
          <cell r="M576">
            <v>0</v>
          </cell>
          <cell r="N576">
            <v>0</v>
          </cell>
          <cell r="O576">
            <v>0</v>
          </cell>
          <cell r="P576">
            <v>0</v>
          </cell>
          <cell r="Q576">
            <v>0</v>
          </cell>
          <cell r="R576">
            <v>0</v>
          </cell>
          <cell r="S576">
            <v>0</v>
          </cell>
          <cell r="T576">
            <v>0</v>
          </cell>
          <cell r="U576">
            <v>0</v>
          </cell>
          <cell r="V576">
            <v>0</v>
          </cell>
          <cell r="W576">
            <v>0</v>
          </cell>
          <cell r="X576">
            <v>0</v>
          </cell>
        </row>
        <row r="577">
          <cell r="A577" t="str">
            <v>590801</v>
          </cell>
          <cell r="B577" t="str">
            <v>ELDRED</v>
          </cell>
          <cell r="C577">
            <v>18</v>
          </cell>
          <cell r="D577">
            <v>18</v>
          </cell>
          <cell r="E577" t="str">
            <v>Same</v>
          </cell>
          <cell r="F577" t="str">
            <v>Less Than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18</v>
          </cell>
          <cell r="L577">
            <v>0</v>
          </cell>
          <cell r="M577">
            <v>0</v>
          </cell>
          <cell r="N577">
            <v>0</v>
          </cell>
          <cell r="O577">
            <v>0</v>
          </cell>
          <cell r="P577">
            <v>0</v>
          </cell>
          <cell r="Q577">
            <v>0</v>
          </cell>
          <cell r="R577">
            <v>0</v>
          </cell>
          <cell r="S577">
            <v>0</v>
          </cell>
          <cell r="T577">
            <v>0</v>
          </cell>
          <cell r="U577">
            <v>0</v>
          </cell>
          <cell r="V577">
            <v>0</v>
          </cell>
          <cell r="W577">
            <v>0</v>
          </cell>
          <cell r="X577">
            <v>0</v>
          </cell>
        </row>
        <row r="578">
          <cell r="A578" t="str">
            <v>590901</v>
          </cell>
          <cell r="B578" t="str">
            <v>LIBERTY</v>
          </cell>
          <cell r="C578">
            <v>55</v>
          </cell>
          <cell r="D578">
            <v>55</v>
          </cell>
          <cell r="E578" t="str">
            <v>Same</v>
          </cell>
          <cell r="F578" t="str">
            <v>Less Than</v>
          </cell>
          <cell r="G578">
            <v>0</v>
          </cell>
          <cell r="H578">
            <v>35</v>
          </cell>
          <cell r="I578">
            <v>0</v>
          </cell>
          <cell r="J578">
            <v>0</v>
          </cell>
          <cell r="K578">
            <v>20</v>
          </cell>
          <cell r="L578">
            <v>0</v>
          </cell>
          <cell r="M578">
            <v>0</v>
          </cell>
          <cell r="N578">
            <v>0</v>
          </cell>
          <cell r="O578">
            <v>0</v>
          </cell>
          <cell r="P578">
            <v>0</v>
          </cell>
          <cell r="Q578">
            <v>0</v>
          </cell>
          <cell r="R578">
            <v>0</v>
          </cell>
          <cell r="S578">
            <v>0</v>
          </cell>
          <cell r="T578">
            <v>0</v>
          </cell>
          <cell r="U578">
            <v>0</v>
          </cell>
          <cell r="V578">
            <v>0</v>
          </cell>
          <cell r="W578">
            <v>0</v>
          </cell>
          <cell r="X578">
            <v>0</v>
          </cell>
        </row>
        <row r="579">
          <cell r="A579" t="str">
            <v>591201</v>
          </cell>
          <cell r="B579" t="str">
            <v>TRI VALLEY</v>
          </cell>
          <cell r="C579">
            <v>34</v>
          </cell>
          <cell r="D579">
            <v>24</v>
          </cell>
          <cell r="E579" t="str">
            <v>Different</v>
          </cell>
          <cell r="F579" t="str">
            <v>Greater Than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23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1</v>
          </cell>
          <cell r="R579">
            <v>0</v>
          </cell>
          <cell r="S579">
            <v>0</v>
          </cell>
          <cell r="T579">
            <v>0</v>
          </cell>
          <cell r="U579">
            <v>0</v>
          </cell>
          <cell r="V579">
            <v>0</v>
          </cell>
          <cell r="W579">
            <v>0</v>
          </cell>
          <cell r="X579">
            <v>0</v>
          </cell>
        </row>
        <row r="580">
          <cell r="A580" t="str">
            <v>591301</v>
          </cell>
          <cell r="B580" t="str">
            <v>ROSCOE</v>
          </cell>
          <cell r="C580">
            <v>12</v>
          </cell>
          <cell r="D580">
            <v>12</v>
          </cell>
          <cell r="E580" t="str">
            <v>Same</v>
          </cell>
          <cell r="F580" t="str">
            <v>Less Than</v>
          </cell>
          <cell r="G580">
            <v>0</v>
          </cell>
          <cell r="H580">
            <v>0</v>
          </cell>
          <cell r="I580">
            <v>0</v>
          </cell>
          <cell r="J580">
            <v>0</v>
          </cell>
          <cell r="K580">
            <v>11</v>
          </cell>
          <cell r="L580">
            <v>1</v>
          </cell>
          <cell r="M580">
            <v>0</v>
          </cell>
          <cell r="N580">
            <v>0</v>
          </cell>
          <cell r="O580">
            <v>0</v>
          </cell>
          <cell r="P580">
            <v>0</v>
          </cell>
          <cell r="Q580">
            <v>0</v>
          </cell>
          <cell r="R580">
            <v>0</v>
          </cell>
          <cell r="S580">
            <v>0</v>
          </cell>
          <cell r="T580">
            <v>0</v>
          </cell>
          <cell r="U580">
            <v>0</v>
          </cell>
          <cell r="V580">
            <v>0</v>
          </cell>
          <cell r="W580">
            <v>0</v>
          </cell>
          <cell r="X580">
            <v>0</v>
          </cell>
        </row>
        <row r="581">
          <cell r="A581" t="str">
            <v>591302</v>
          </cell>
          <cell r="B581" t="str">
            <v>LIVINGSTON MANOR</v>
          </cell>
          <cell r="C581">
            <v>28</v>
          </cell>
          <cell r="D581">
            <v>0</v>
          </cell>
          <cell r="E581" t="str">
            <v>Different</v>
          </cell>
          <cell r="F581" t="str">
            <v>Greater Than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  <cell r="U581">
            <v>0</v>
          </cell>
          <cell r="V581">
            <v>0</v>
          </cell>
          <cell r="W581">
            <v>0</v>
          </cell>
          <cell r="X581">
            <v>0</v>
          </cell>
        </row>
        <row r="582">
          <cell r="A582" t="str">
            <v>591401</v>
          </cell>
          <cell r="B582" t="str">
            <v>MONTICELLO</v>
          </cell>
          <cell r="C582">
            <v>163</v>
          </cell>
          <cell r="D582">
            <v>163</v>
          </cell>
          <cell r="E582" t="str">
            <v>Same</v>
          </cell>
          <cell r="F582" t="str">
            <v>Less Than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  <cell r="L582">
            <v>0</v>
          </cell>
          <cell r="M582">
            <v>0</v>
          </cell>
          <cell r="N582">
            <v>0</v>
          </cell>
          <cell r="O582">
            <v>0</v>
          </cell>
          <cell r="P582">
            <v>60</v>
          </cell>
          <cell r="Q582">
            <v>103</v>
          </cell>
          <cell r="R582">
            <v>0</v>
          </cell>
          <cell r="S582">
            <v>0</v>
          </cell>
          <cell r="T582">
            <v>0</v>
          </cell>
          <cell r="U582">
            <v>0</v>
          </cell>
          <cell r="V582">
            <v>0</v>
          </cell>
          <cell r="W582">
            <v>0</v>
          </cell>
          <cell r="X582">
            <v>0</v>
          </cell>
        </row>
        <row r="583">
          <cell r="A583" t="str">
            <v>591502</v>
          </cell>
          <cell r="B583" t="str">
            <v>JEFF YOUNGSVILLE</v>
          </cell>
          <cell r="C583">
            <v>32</v>
          </cell>
          <cell r="D583">
            <v>0</v>
          </cell>
          <cell r="E583" t="str">
            <v>Different</v>
          </cell>
          <cell r="F583" t="str">
            <v>Greater Than</v>
          </cell>
          <cell r="G583">
            <v>0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  <cell r="L583">
            <v>0</v>
          </cell>
          <cell r="M583">
            <v>0</v>
          </cell>
          <cell r="N583">
            <v>0</v>
          </cell>
          <cell r="O583">
            <v>0</v>
          </cell>
          <cell r="P583">
            <v>0</v>
          </cell>
          <cell r="Q583">
            <v>0</v>
          </cell>
          <cell r="R583">
            <v>0</v>
          </cell>
          <cell r="S583">
            <v>0</v>
          </cell>
          <cell r="T583">
            <v>0</v>
          </cell>
          <cell r="U583">
            <v>0</v>
          </cell>
          <cell r="V583">
            <v>0</v>
          </cell>
          <cell r="W583">
            <v>0</v>
          </cell>
          <cell r="X583">
            <v>0</v>
          </cell>
        </row>
        <row r="584">
          <cell r="A584" t="str">
            <v>600101</v>
          </cell>
          <cell r="B584" t="str">
            <v>WAVERLY</v>
          </cell>
          <cell r="C584">
            <v>79</v>
          </cell>
          <cell r="D584">
            <v>80</v>
          </cell>
          <cell r="E584" t="str">
            <v>Different</v>
          </cell>
          <cell r="F584" t="str">
            <v>Less Than</v>
          </cell>
          <cell r="G584">
            <v>0</v>
          </cell>
          <cell r="H584">
            <v>0</v>
          </cell>
          <cell r="I584">
            <v>0</v>
          </cell>
          <cell r="J584">
            <v>28</v>
          </cell>
          <cell r="K584">
            <v>51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  <cell r="U584">
            <v>0</v>
          </cell>
          <cell r="V584">
            <v>1</v>
          </cell>
          <cell r="W584">
            <v>0</v>
          </cell>
          <cell r="X584">
            <v>0</v>
          </cell>
        </row>
        <row r="585">
          <cell r="A585" t="str">
            <v>600301</v>
          </cell>
          <cell r="B585" t="str">
            <v>CANDOR</v>
          </cell>
          <cell r="C585">
            <v>18</v>
          </cell>
          <cell r="D585">
            <v>18</v>
          </cell>
          <cell r="E585" t="str">
            <v>Same</v>
          </cell>
          <cell r="F585" t="str">
            <v>Less Than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18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  <cell r="U585">
            <v>0</v>
          </cell>
          <cell r="V585">
            <v>0</v>
          </cell>
          <cell r="W585">
            <v>0</v>
          </cell>
          <cell r="X585">
            <v>0</v>
          </cell>
        </row>
        <row r="586">
          <cell r="A586" t="str">
            <v>600402</v>
          </cell>
          <cell r="B586" t="str">
            <v>NEWARK VALLEY</v>
          </cell>
          <cell r="C586">
            <v>42</v>
          </cell>
          <cell r="D586">
            <v>42</v>
          </cell>
          <cell r="E586" t="str">
            <v>Same</v>
          </cell>
          <cell r="F586" t="str">
            <v>Less Than</v>
          </cell>
          <cell r="G586">
            <v>0</v>
          </cell>
          <cell r="H586">
            <v>42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  <cell r="U586">
            <v>0</v>
          </cell>
          <cell r="V586">
            <v>0</v>
          </cell>
          <cell r="W586">
            <v>0</v>
          </cell>
          <cell r="X586">
            <v>0</v>
          </cell>
        </row>
        <row r="587">
          <cell r="A587" t="str">
            <v>600601</v>
          </cell>
          <cell r="B587" t="str">
            <v>OWEGO-APALACHIN</v>
          </cell>
          <cell r="C587">
            <v>58</v>
          </cell>
          <cell r="D587">
            <v>58</v>
          </cell>
          <cell r="E587" t="str">
            <v>Same</v>
          </cell>
          <cell r="F587" t="str">
            <v>Less Than</v>
          </cell>
          <cell r="G587">
            <v>0</v>
          </cell>
          <cell r="H587">
            <v>0</v>
          </cell>
          <cell r="I587">
            <v>0</v>
          </cell>
          <cell r="J587">
            <v>0</v>
          </cell>
          <cell r="K587">
            <v>57</v>
          </cell>
          <cell r="L587">
            <v>1</v>
          </cell>
          <cell r="M587">
            <v>0</v>
          </cell>
          <cell r="N587">
            <v>0</v>
          </cell>
          <cell r="O587">
            <v>0</v>
          </cell>
          <cell r="P587">
            <v>0</v>
          </cell>
          <cell r="Q587">
            <v>0</v>
          </cell>
          <cell r="R587">
            <v>0</v>
          </cell>
          <cell r="S587">
            <v>0</v>
          </cell>
          <cell r="T587">
            <v>0</v>
          </cell>
          <cell r="U587">
            <v>0</v>
          </cell>
          <cell r="V587">
            <v>0</v>
          </cell>
          <cell r="W587">
            <v>0</v>
          </cell>
          <cell r="X587">
            <v>0</v>
          </cell>
        </row>
        <row r="588">
          <cell r="A588" t="str">
            <v>600801</v>
          </cell>
          <cell r="B588" t="str">
            <v>SPENCER VAN ETTEN</v>
          </cell>
          <cell r="C588">
            <v>41</v>
          </cell>
          <cell r="D588">
            <v>41</v>
          </cell>
          <cell r="E588" t="str">
            <v>Same</v>
          </cell>
          <cell r="F588" t="str">
            <v>Less Than</v>
          </cell>
          <cell r="G588">
            <v>0</v>
          </cell>
          <cell r="H588">
            <v>0</v>
          </cell>
          <cell r="I588">
            <v>0</v>
          </cell>
          <cell r="J588">
            <v>14</v>
          </cell>
          <cell r="K588">
            <v>27</v>
          </cell>
          <cell r="L588">
            <v>0</v>
          </cell>
          <cell r="M588">
            <v>0</v>
          </cell>
          <cell r="N588">
            <v>0</v>
          </cell>
          <cell r="O588">
            <v>0</v>
          </cell>
          <cell r="P588">
            <v>0</v>
          </cell>
          <cell r="Q588">
            <v>0</v>
          </cell>
          <cell r="R588">
            <v>0</v>
          </cell>
          <cell r="S588">
            <v>0</v>
          </cell>
          <cell r="T588">
            <v>0</v>
          </cell>
          <cell r="U588">
            <v>0</v>
          </cell>
          <cell r="V588">
            <v>0</v>
          </cell>
          <cell r="W588">
            <v>0</v>
          </cell>
          <cell r="X588">
            <v>0</v>
          </cell>
        </row>
        <row r="589">
          <cell r="A589" t="str">
            <v>600903</v>
          </cell>
          <cell r="B589" t="str">
            <v>TIOGA</v>
          </cell>
          <cell r="C589">
            <v>21</v>
          </cell>
          <cell r="D589">
            <v>21</v>
          </cell>
          <cell r="E589" t="str">
            <v>Same</v>
          </cell>
          <cell r="F589" t="str">
            <v>Less Than</v>
          </cell>
          <cell r="G589">
            <v>0</v>
          </cell>
          <cell r="H589">
            <v>21</v>
          </cell>
          <cell r="I589">
            <v>0</v>
          </cell>
          <cell r="J589">
            <v>0</v>
          </cell>
          <cell r="K589">
            <v>0</v>
          </cell>
          <cell r="L589">
            <v>0</v>
          </cell>
          <cell r="M589">
            <v>0</v>
          </cell>
          <cell r="N589">
            <v>0</v>
          </cell>
          <cell r="O589">
            <v>0</v>
          </cell>
          <cell r="P589">
            <v>0</v>
          </cell>
          <cell r="Q589">
            <v>0</v>
          </cell>
          <cell r="R589">
            <v>0</v>
          </cell>
          <cell r="S589">
            <v>0</v>
          </cell>
          <cell r="T589">
            <v>0</v>
          </cell>
          <cell r="U589">
            <v>0</v>
          </cell>
          <cell r="V589">
            <v>0</v>
          </cell>
          <cell r="W589">
            <v>0</v>
          </cell>
          <cell r="X589">
            <v>0</v>
          </cell>
        </row>
        <row r="590">
          <cell r="A590" t="str">
            <v>610301</v>
          </cell>
          <cell r="B590" t="str">
            <v>DRYDEN</v>
          </cell>
          <cell r="C590">
            <v>52</v>
          </cell>
          <cell r="D590">
            <v>53</v>
          </cell>
          <cell r="E590" t="str">
            <v>Different</v>
          </cell>
          <cell r="F590" t="str">
            <v>Less Than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K590">
            <v>45</v>
          </cell>
          <cell r="L590">
            <v>0</v>
          </cell>
          <cell r="M590">
            <v>0</v>
          </cell>
          <cell r="N590">
            <v>0</v>
          </cell>
          <cell r="O590">
            <v>0</v>
          </cell>
          <cell r="P590">
            <v>4</v>
          </cell>
          <cell r="Q590">
            <v>3</v>
          </cell>
          <cell r="R590">
            <v>0</v>
          </cell>
          <cell r="S590">
            <v>0</v>
          </cell>
          <cell r="T590">
            <v>0</v>
          </cell>
          <cell r="U590">
            <v>0</v>
          </cell>
          <cell r="V590">
            <v>0</v>
          </cell>
          <cell r="W590">
            <v>1</v>
          </cell>
          <cell r="X590">
            <v>0</v>
          </cell>
        </row>
        <row r="591">
          <cell r="A591" t="str">
            <v>610327</v>
          </cell>
          <cell r="B591" t="str">
            <v>GEORGE JR REPUBLIC</v>
          </cell>
          <cell r="C591">
            <v>0</v>
          </cell>
          <cell r="D591">
            <v>0</v>
          </cell>
          <cell r="E591" t="str">
            <v>Same</v>
          </cell>
          <cell r="F591" t="str">
            <v>Less Than</v>
          </cell>
          <cell r="G591">
            <v>0</v>
          </cell>
          <cell r="H591">
            <v>0</v>
          </cell>
          <cell r="I591">
            <v>0</v>
          </cell>
          <cell r="J591">
            <v>0</v>
          </cell>
          <cell r="K591">
            <v>0</v>
          </cell>
          <cell r="L591">
            <v>0</v>
          </cell>
          <cell r="M591">
            <v>0</v>
          </cell>
          <cell r="N591">
            <v>0</v>
          </cell>
          <cell r="O591">
            <v>0</v>
          </cell>
          <cell r="P591">
            <v>0</v>
          </cell>
          <cell r="Q591">
            <v>0</v>
          </cell>
          <cell r="R591">
            <v>0</v>
          </cell>
          <cell r="S591">
            <v>0</v>
          </cell>
          <cell r="T591">
            <v>0</v>
          </cell>
          <cell r="U591">
            <v>0</v>
          </cell>
          <cell r="V591">
            <v>0</v>
          </cell>
          <cell r="W591">
            <v>0</v>
          </cell>
          <cell r="X591">
            <v>0</v>
          </cell>
        </row>
        <row r="592">
          <cell r="A592" t="str">
            <v>610501</v>
          </cell>
          <cell r="B592" t="str">
            <v>GROTON</v>
          </cell>
          <cell r="C592">
            <v>44</v>
          </cell>
          <cell r="D592">
            <v>45</v>
          </cell>
          <cell r="E592" t="str">
            <v>Different</v>
          </cell>
          <cell r="F592" t="str">
            <v>Less Than</v>
          </cell>
          <cell r="G592">
            <v>15</v>
          </cell>
          <cell r="H592">
            <v>0</v>
          </cell>
          <cell r="I592">
            <v>0</v>
          </cell>
          <cell r="J592">
            <v>0</v>
          </cell>
          <cell r="K592">
            <v>29</v>
          </cell>
          <cell r="L592">
            <v>0</v>
          </cell>
          <cell r="M592">
            <v>0</v>
          </cell>
          <cell r="N592">
            <v>0</v>
          </cell>
          <cell r="O592">
            <v>0</v>
          </cell>
          <cell r="P592">
            <v>0</v>
          </cell>
          <cell r="Q592">
            <v>0</v>
          </cell>
          <cell r="R592">
            <v>0</v>
          </cell>
          <cell r="S592">
            <v>0</v>
          </cell>
          <cell r="T592">
            <v>0</v>
          </cell>
          <cell r="U592">
            <v>0</v>
          </cell>
          <cell r="V592">
            <v>0</v>
          </cell>
          <cell r="W592">
            <v>1</v>
          </cell>
          <cell r="X592">
            <v>0</v>
          </cell>
        </row>
        <row r="593">
          <cell r="A593" t="str">
            <v>610600</v>
          </cell>
          <cell r="B593" t="str">
            <v>ITHACA</v>
          </cell>
          <cell r="C593">
            <v>148</v>
          </cell>
          <cell r="D593">
            <v>134</v>
          </cell>
          <cell r="E593" t="str">
            <v>Different</v>
          </cell>
          <cell r="F593" t="str">
            <v>Greater Than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80</v>
          </cell>
          <cell r="L593">
            <v>0</v>
          </cell>
          <cell r="M593">
            <v>0</v>
          </cell>
          <cell r="N593">
            <v>0</v>
          </cell>
          <cell r="O593">
            <v>0</v>
          </cell>
          <cell r="P593">
            <v>0</v>
          </cell>
          <cell r="Q593">
            <v>54</v>
          </cell>
          <cell r="R593">
            <v>0</v>
          </cell>
          <cell r="S593">
            <v>0</v>
          </cell>
          <cell r="T593">
            <v>0</v>
          </cell>
          <cell r="U593">
            <v>0</v>
          </cell>
          <cell r="V593">
            <v>0</v>
          </cell>
          <cell r="W593">
            <v>0</v>
          </cell>
          <cell r="X593">
            <v>0</v>
          </cell>
        </row>
        <row r="594">
          <cell r="A594" t="str">
            <v>610801</v>
          </cell>
          <cell r="B594" t="str">
            <v>LANSING</v>
          </cell>
          <cell r="C594">
            <v>0</v>
          </cell>
          <cell r="D594">
            <v>0</v>
          </cell>
          <cell r="E594" t="str">
            <v>Same</v>
          </cell>
          <cell r="F594" t="str">
            <v>Less Than</v>
          </cell>
          <cell r="G594">
            <v>0</v>
          </cell>
          <cell r="H594">
            <v>0</v>
          </cell>
          <cell r="I594">
            <v>0</v>
          </cell>
          <cell r="J594">
            <v>0</v>
          </cell>
          <cell r="K594">
            <v>0</v>
          </cell>
          <cell r="L594">
            <v>0</v>
          </cell>
          <cell r="M594">
            <v>0</v>
          </cell>
          <cell r="N594">
            <v>0</v>
          </cell>
          <cell r="O594">
            <v>0</v>
          </cell>
          <cell r="P594">
            <v>0</v>
          </cell>
          <cell r="Q594">
            <v>0</v>
          </cell>
          <cell r="R594">
            <v>0</v>
          </cell>
          <cell r="S594">
            <v>0</v>
          </cell>
          <cell r="T594">
            <v>0</v>
          </cell>
          <cell r="U594">
            <v>0</v>
          </cell>
          <cell r="V594">
            <v>0</v>
          </cell>
          <cell r="W594">
            <v>0</v>
          </cell>
          <cell r="X594">
            <v>0</v>
          </cell>
        </row>
        <row r="595">
          <cell r="A595" t="str">
            <v>610901</v>
          </cell>
          <cell r="B595" t="str">
            <v>NEWFIELD</v>
          </cell>
          <cell r="C595">
            <v>0</v>
          </cell>
          <cell r="D595">
            <v>0</v>
          </cell>
          <cell r="E595" t="str">
            <v>Same</v>
          </cell>
          <cell r="F595" t="str">
            <v>Less Than</v>
          </cell>
          <cell r="G595">
            <v>0</v>
          </cell>
          <cell r="H595">
            <v>0</v>
          </cell>
          <cell r="I595">
            <v>0</v>
          </cell>
          <cell r="J595">
            <v>0</v>
          </cell>
          <cell r="K595">
            <v>0</v>
          </cell>
          <cell r="L595">
            <v>0</v>
          </cell>
          <cell r="M595">
            <v>0</v>
          </cell>
          <cell r="N595">
            <v>0</v>
          </cell>
          <cell r="O595">
            <v>0</v>
          </cell>
          <cell r="P595">
            <v>0</v>
          </cell>
          <cell r="Q595">
            <v>0</v>
          </cell>
          <cell r="R595">
            <v>0</v>
          </cell>
          <cell r="S595">
            <v>0</v>
          </cell>
          <cell r="T595">
            <v>0</v>
          </cell>
          <cell r="U595">
            <v>0</v>
          </cell>
          <cell r="V595">
            <v>0</v>
          </cell>
          <cell r="W595">
            <v>0</v>
          </cell>
          <cell r="X595">
            <v>0</v>
          </cell>
        </row>
        <row r="596">
          <cell r="A596" t="str">
            <v>611001</v>
          </cell>
          <cell r="B596" t="str">
            <v>TRUMANSBURG</v>
          </cell>
          <cell r="C596">
            <v>35</v>
          </cell>
          <cell r="D596">
            <v>35</v>
          </cell>
          <cell r="E596" t="str">
            <v>Same</v>
          </cell>
          <cell r="F596" t="str">
            <v>Less Than</v>
          </cell>
          <cell r="G596">
            <v>0</v>
          </cell>
          <cell r="H596">
            <v>0</v>
          </cell>
          <cell r="I596">
            <v>0</v>
          </cell>
          <cell r="J596">
            <v>0</v>
          </cell>
          <cell r="K596">
            <v>35</v>
          </cell>
          <cell r="L596">
            <v>0</v>
          </cell>
          <cell r="M596">
            <v>0</v>
          </cell>
          <cell r="N596">
            <v>0</v>
          </cell>
          <cell r="O596">
            <v>0</v>
          </cell>
          <cell r="P596">
            <v>0</v>
          </cell>
          <cell r="Q596">
            <v>0</v>
          </cell>
          <cell r="R596">
            <v>0</v>
          </cell>
          <cell r="S596">
            <v>0</v>
          </cell>
          <cell r="T596">
            <v>0</v>
          </cell>
          <cell r="U596">
            <v>0</v>
          </cell>
          <cell r="V596">
            <v>0</v>
          </cell>
          <cell r="W596">
            <v>0</v>
          </cell>
          <cell r="X596">
            <v>0</v>
          </cell>
        </row>
        <row r="597">
          <cell r="A597" t="str">
            <v>620600</v>
          </cell>
          <cell r="B597" t="str">
            <v>KINGSTON</v>
          </cell>
          <cell r="C597">
            <v>241</v>
          </cell>
          <cell r="D597">
            <v>241</v>
          </cell>
          <cell r="E597" t="str">
            <v>Same</v>
          </cell>
          <cell r="F597" t="str">
            <v>Less Than</v>
          </cell>
          <cell r="G597">
            <v>0</v>
          </cell>
          <cell r="H597">
            <v>0</v>
          </cell>
          <cell r="I597">
            <v>0</v>
          </cell>
          <cell r="J597">
            <v>31</v>
          </cell>
          <cell r="K597">
            <v>100</v>
          </cell>
          <cell r="L597">
            <v>0</v>
          </cell>
          <cell r="M597">
            <v>0</v>
          </cell>
          <cell r="N597">
            <v>21</v>
          </cell>
          <cell r="O597">
            <v>0</v>
          </cell>
          <cell r="P597">
            <v>0</v>
          </cell>
          <cell r="Q597">
            <v>89</v>
          </cell>
          <cell r="R597">
            <v>0</v>
          </cell>
          <cell r="S597">
            <v>0</v>
          </cell>
          <cell r="T597">
            <v>0</v>
          </cell>
          <cell r="U597">
            <v>0</v>
          </cell>
          <cell r="V597">
            <v>0</v>
          </cell>
          <cell r="W597">
            <v>0</v>
          </cell>
          <cell r="X597">
            <v>0</v>
          </cell>
        </row>
        <row r="598">
          <cell r="A598" t="str">
            <v>620803</v>
          </cell>
          <cell r="B598" t="str">
            <v>HIGHLAND</v>
          </cell>
          <cell r="C598">
            <v>0</v>
          </cell>
          <cell r="D598">
            <v>0</v>
          </cell>
          <cell r="E598" t="str">
            <v>Same</v>
          </cell>
          <cell r="F598" t="str">
            <v>Less Than</v>
          </cell>
          <cell r="G598">
            <v>0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  <cell r="L598">
            <v>0</v>
          </cell>
          <cell r="M598">
            <v>0</v>
          </cell>
          <cell r="N598">
            <v>0</v>
          </cell>
          <cell r="O598">
            <v>0</v>
          </cell>
          <cell r="P598">
            <v>0</v>
          </cell>
          <cell r="Q598">
            <v>0</v>
          </cell>
          <cell r="R598">
            <v>0</v>
          </cell>
          <cell r="S598">
            <v>0</v>
          </cell>
          <cell r="T598">
            <v>0</v>
          </cell>
          <cell r="U598">
            <v>0</v>
          </cell>
          <cell r="V598">
            <v>0</v>
          </cell>
          <cell r="W598">
            <v>0</v>
          </cell>
          <cell r="X598">
            <v>0</v>
          </cell>
        </row>
        <row r="599">
          <cell r="A599" t="str">
            <v>620901</v>
          </cell>
          <cell r="B599" t="str">
            <v>RONDOUT VALLEY</v>
          </cell>
          <cell r="C599">
            <v>86</v>
          </cell>
          <cell r="D599">
            <v>68</v>
          </cell>
          <cell r="E599" t="str">
            <v>Different</v>
          </cell>
          <cell r="F599" t="str">
            <v>Greater Than</v>
          </cell>
          <cell r="G599">
            <v>0</v>
          </cell>
          <cell r="H599">
            <v>5</v>
          </cell>
          <cell r="I599">
            <v>0</v>
          </cell>
          <cell r="J599">
            <v>0</v>
          </cell>
          <cell r="K599">
            <v>0</v>
          </cell>
          <cell r="L599">
            <v>0</v>
          </cell>
          <cell r="M599">
            <v>0</v>
          </cell>
          <cell r="N599">
            <v>3</v>
          </cell>
          <cell r="O599">
            <v>0</v>
          </cell>
          <cell r="P599">
            <v>24</v>
          </cell>
          <cell r="Q599">
            <v>36</v>
          </cell>
          <cell r="R599">
            <v>0</v>
          </cell>
          <cell r="S599">
            <v>0</v>
          </cell>
          <cell r="T599">
            <v>0</v>
          </cell>
          <cell r="U599">
            <v>0</v>
          </cell>
          <cell r="V599">
            <v>0</v>
          </cell>
          <cell r="W599">
            <v>0</v>
          </cell>
          <cell r="X599">
            <v>0</v>
          </cell>
        </row>
        <row r="600">
          <cell r="A600" t="str">
            <v>621001</v>
          </cell>
          <cell r="B600" t="str">
            <v>MARLBORO</v>
          </cell>
          <cell r="C600">
            <v>0</v>
          </cell>
          <cell r="D600">
            <v>0</v>
          </cell>
          <cell r="E600" t="str">
            <v>Same</v>
          </cell>
          <cell r="F600" t="str">
            <v>Less Than</v>
          </cell>
          <cell r="G600">
            <v>0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  <cell r="L600">
            <v>0</v>
          </cell>
          <cell r="M600">
            <v>0</v>
          </cell>
          <cell r="N600">
            <v>0</v>
          </cell>
          <cell r="O600">
            <v>0</v>
          </cell>
          <cell r="P600">
            <v>0</v>
          </cell>
          <cell r="Q600">
            <v>0</v>
          </cell>
          <cell r="R600">
            <v>0</v>
          </cell>
          <cell r="S600">
            <v>0</v>
          </cell>
          <cell r="T600">
            <v>0</v>
          </cell>
          <cell r="U600">
            <v>0</v>
          </cell>
          <cell r="V600">
            <v>0</v>
          </cell>
          <cell r="W600">
            <v>0</v>
          </cell>
          <cell r="X600">
            <v>0</v>
          </cell>
        </row>
        <row r="601">
          <cell r="A601" t="str">
            <v>621101</v>
          </cell>
          <cell r="B601" t="str">
            <v>NEW PALTZ</v>
          </cell>
          <cell r="C601">
            <v>0</v>
          </cell>
          <cell r="D601">
            <v>0</v>
          </cell>
          <cell r="E601" t="str">
            <v>Same</v>
          </cell>
          <cell r="F601" t="str">
            <v>Less Than</v>
          </cell>
          <cell r="G601">
            <v>0</v>
          </cell>
          <cell r="H601">
            <v>0</v>
          </cell>
          <cell r="I601">
            <v>0</v>
          </cell>
          <cell r="J601">
            <v>0</v>
          </cell>
          <cell r="K601">
            <v>0</v>
          </cell>
          <cell r="L601">
            <v>0</v>
          </cell>
          <cell r="M601">
            <v>0</v>
          </cell>
          <cell r="N601">
            <v>0</v>
          </cell>
          <cell r="O601">
            <v>0</v>
          </cell>
          <cell r="P601">
            <v>0</v>
          </cell>
          <cell r="Q601">
            <v>0</v>
          </cell>
          <cell r="R601">
            <v>0</v>
          </cell>
          <cell r="S601">
            <v>0</v>
          </cell>
          <cell r="T601">
            <v>0</v>
          </cell>
          <cell r="U601">
            <v>0</v>
          </cell>
          <cell r="V601">
            <v>0</v>
          </cell>
          <cell r="W601">
            <v>0</v>
          </cell>
          <cell r="X601">
            <v>0</v>
          </cell>
        </row>
        <row r="602">
          <cell r="A602" t="str">
            <v>621201</v>
          </cell>
          <cell r="B602" t="str">
            <v>ONTEORA</v>
          </cell>
          <cell r="C602">
            <v>38</v>
          </cell>
          <cell r="D602">
            <v>17</v>
          </cell>
          <cell r="E602" t="str">
            <v>Different</v>
          </cell>
          <cell r="F602" t="str">
            <v>Greater Than</v>
          </cell>
          <cell r="G602">
            <v>0</v>
          </cell>
          <cell r="H602">
            <v>0</v>
          </cell>
          <cell r="I602">
            <v>0</v>
          </cell>
          <cell r="J602">
            <v>0</v>
          </cell>
          <cell r="K602">
            <v>0</v>
          </cell>
          <cell r="L602">
            <v>0</v>
          </cell>
          <cell r="M602">
            <v>0</v>
          </cell>
          <cell r="N602">
            <v>13</v>
          </cell>
          <cell r="O602">
            <v>0</v>
          </cell>
          <cell r="P602">
            <v>0</v>
          </cell>
          <cell r="Q602">
            <v>4</v>
          </cell>
          <cell r="R602">
            <v>0</v>
          </cell>
          <cell r="S602">
            <v>0</v>
          </cell>
          <cell r="T602">
            <v>0</v>
          </cell>
          <cell r="U602">
            <v>0</v>
          </cell>
          <cell r="V602">
            <v>0</v>
          </cell>
          <cell r="W602">
            <v>0</v>
          </cell>
          <cell r="X602">
            <v>0</v>
          </cell>
        </row>
        <row r="603">
          <cell r="A603" t="str">
            <v>621601</v>
          </cell>
          <cell r="B603" t="str">
            <v>SAUGERTIES</v>
          </cell>
          <cell r="C603">
            <v>65</v>
          </cell>
          <cell r="D603">
            <v>65</v>
          </cell>
          <cell r="E603" t="str">
            <v>Same</v>
          </cell>
          <cell r="F603" t="str">
            <v>Less Than</v>
          </cell>
          <cell r="G603">
            <v>0</v>
          </cell>
          <cell r="H603">
            <v>0</v>
          </cell>
          <cell r="I603">
            <v>0</v>
          </cell>
          <cell r="J603">
            <v>0</v>
          </cell>
          <cell r="K603">
            <v>0</v>
          </cell>
          <cell r="L603">
            <v>0</v>
          </cell>
          <cell r="M603">
            <v>0</v>
          </cell>
          <cell r="N603">
            <v>0</v>
          </cell>
          <cell r="O603">
            <v>0</v>
          </cell>
          <cell r="P603">
            <v>0</v>
          </cell>
          <cell r="Q603">
            <v>65</v>
          </cell>
          <cell r="R603">
            <v>0</v>
          </cell>
          <cell r="S603">
            <v>0</v>
          </cell>
          <cell r="T603">
            <v>0</v>
          </cell>
          <cell r="U603">
            <v>0</v>
          </cell>
          <cell r="V603">
            <v>0</v>
          </cell>
          <cell r="W603">
            <v>0</v>
          </cell>
          <cell r="X603">
            <v>0</v>
          </cell>
        </row>
        <row r="604">
          <cell r="A604" t="str">
            <v>621801</v>
          </cell>
          <cell r="B604" t="str">
            <v>WALLKILL</v>
          </cell>
          <cell r="C604">
            <v>0</v>
          </cell>
          <cell r="D604">
            <v>0</v>
          </cell>
          <cell r="E604" t="str">
            <v>Same</v>
          </cell>
          <cell r="F604" t="str">
            <v>Less Than</v>
          </cell>
          <cell r="G604">
            <v>0</v>
          </cell>
          <cell r="H604">
            <v>0</v>
          </cell>
          <cell r="I604">
            <v>0</v>
          </cell>
          <cell r="J604">
            <v>0</v>
          </cell>
          <cell r="K604">
            <v>0</v>
          </cell>
          <cell r="L604">
            <v>0</v>
          </cell>
          <cell r="M604">
            <v>0</v>
          </cell>
          <cell r="N604">
            <v>0</v>
          </cell>
          <cell r="O604">
            <v>0</v>
          </cell>
          <cell r="P604">
            <v>0</v>
          </cell>
          <cell r="Q604">
            <v>0</v>
          </cell>
          <cell r="R604">
            <v>0</v>
          </cell>
          <cell r="S604">
            <v>0</v>
          </cell>
          <cell r="T604">
            <v>0</v>
          </cell>
          <cell r="U604">
            <v>0</v>
          </cell>
          <cell r="V604">
            <v>0</v>
          </cell>
          <cell r="W604">
            <v>0</v>
          </cell>
          <cell r="X604">
            <v>0</v>
          </cell>
        </row>
        <row r="605">
          <cell r="A605" t="str">
            <v>622002</v>
          </cell>
          <cell r="B605" t="str">
            <v>ELLENVILLE</v>
          </cell>
          <cell r="C605">
            <v>0</v>
          </cell>
          <cell r="D605">
            <v>0</v>
          </cell>
          <cell r="E605" t="str">
            <v>Same</v>
          </cell>
          <cell r="F605" t="str">
            <v>Less Than</v>
          </cell>
          <cell r="G605">
            <v>0</v>
          </cell>
          <cell r="H605">
            <v>0</v>
          </cell>
          <cell r="I605">
            <v>0</v>
          </cell>
          <cell r="J605">
            <v>0</v>
          </cell>
          <cell r="K605">
            <v>0</v>
          </cell>
          <cell r="L605">
            <v>0</v>
          </cell>
          <cell r="M605">
            <v>0</v>
          </cell>
          <cell r="N605">
            <v>0</v>
          </cell>
          <cell r="O605">
            <v>0</v>
          </cell>
          <cell r="P605">
            <v>0</v>
          </cell>
          <cell r="Q605">
            <v>0</v>
          </cell>
          <cell r="R605">
            <v>0</v>
          </cell>
          <cell r="S605">
            <v>0</v>
          </cell>
          <cell r="T605">
            <v>0</v>
          </cell>
          <cell r="U605">
            <v>0</v>
          </cell>
          <cell r="V605">
            <v>0</v>
          </cell>
          <cell r="W605">
            <v>0</v>
          </cell>
          <cell r="X605">
            <v>0</v>
          </cell>
        </row>
        <row r="606">
          <cell r="A606" t="str">
            <v>630101</v>
          </cell>
          <cell r="B606" t="str">
            <v>BOLTON</v>
          </cell>
          <cell r="C606">
            <v>9</v>
          </cell>
          <cell r="D606">
            <v>9</v>
          </cell>
          <cell r="E606" t="str">
            <v>Same</v>
          </cell>
          <cell r="F606" t="str">
            <v>Less Than</v>
          </cell>
          <cell r="G606">
            <v>0</v>
          </cell>
          <cell r="H606">
            <v>0</v>
          </cell>
          <cell r="I606">
            <v>0</v>
          </cell>
          <cell r="J606">
            <v>0</v>
          </cell>
          <cell r="K606">
            <v>8</v>
          </cell>
          <cell r="L606">
            <v>1</v>
          </cell>
          <cell r="M606">
            <v>0</v>
          </cell>
          <cell r="N606">
            <v>0</v>
          </cell>
          <cell r="O606">
            <v>0</v>
          </cell>
          <cell r="P606">
            <v>0</v>
          </cell>
          <cell r="Q606">
            <v>0</v>
          </cell>
          <cell r="R606">
            <v>0</v>
          </cell>
          <cell r="S606">
            <v>0</v>
          </cell>
          <cell r="T606">
            <v>0</v>
          </cell>
          <cell r="U606">
            <v>0</v>
          </cell>
          <cell r="V606">
            <v>0</v>
          </cell>
          <cell r="W606">
            <v>0</v>
          </cell>
          <cell r="X606">
            <v>0</v>
          </cell>
        </row>
        <row r="607">
          <cell r="A607" t="str">
            <v>630202</v>
          </cell>
          <cell r="B607" t="str">
            <v>NORTH WARREN</v>
          </cell>
          <cell r="C607">
            <v>12</v>
          </cell>
          <cell r="D607">
            <v>12</v>
          </cell>
          <cell r="E607" t="str">
            <v>Same</v>
          </cell>
          <cell r="F607" t="str">
            <v>Less Than</v>
          </cell>
          <cell r="G607">
            <v>0</v>
          </cell>
          <cell r="H607">
            <v>0</v>
          </cell>
          <cell r="I607">
            <v>0</v>
          </cell>
          <cell r="J607">
            <v>0</v>
          </cell>
          <cell r="K607">
            <v>12</v>
          </cell>
          <cell r="L607">
            <v>0</v>
          </cell>
          <cell r="M607">
            <v>0</v>
          </cell>
          <cell r="N607">
            <v>0</v>
          </cell>
          <cell r="O607">
            <v>0</v>
          </cell>
          <cell r="P607">
            <v>0</v>
          </cell>
          <cell r="Q607">
            <v>0</v>
          </cell>
          <cell r="R607">
            <v>0</v>
          </cell>
          <cell r="S607">
            <v>0</v>
          </cell>
          <cell r="T607">
            <v>0</v>
          </cell>
          <cell r="U607">
            <v>0</v>
          </cell>
          <cell r="V607">
            <v>0</v>
          </cell>
          <cell r="W607">
            <v>0</v>
          </cell>
          <cell r="X607">
            <v>0</v>
          </cell>
        </row>
        <row r="608">
          <cell r="A608" t="str">
            <v>630300</v>
          </cell>
          <cell r="B608" t="str">
            <v>GLENS FALLS</v>
          </cell>
          <cell r="C608">
            <v>0</v>
          </cell>
          <cell r="D608">
            <v>0</v>
          </cell>
          <cell r="E608" t="str">
            <v>Same</v>
          </cell>
          <cell r="F608" t="str">
            <v>Less Than</v>
          </cell>
          <cell r="G608">
            <v>0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  <cell r="L608">
            <v>0</v>
          </cell>
          <cell r="M608">
            <v>0</v>
          </cell>
          <cell r="N608">
            <v>0</v>
          </cell>
          <cell r="O608">
            <v>0</v>
          </cell>
          <cell r="P608">
            <v>0</v>
          </cell>
          <cell r="Q608">
            <v>0</v>
          </cell>
          <cell r="R608">
            <v>0</v>
          </cell>
          <cell r="S608">
            <v>0</v>
          </cell>
          <cell r="T608">
            <v>0</v>
          </cell>
          <cell r="U608">
            <v>0</v>
          </cell>
          <cell r="V608">
            <v>0</v>
          </cell>
          <cell r="W608">
            <v>0</v>
          </cell>
          <cell r="X608">
            <v>0</v>
          </cell>
        </row>
        <row r="609">
          <cell r="A609" t="str">
            <v>630601</v>
          </cell>
          <cell r="B609" t="str">
            <v>JOHNSBURG</v>
          </cell>
          <cell r="C609">
            <v>7</v>
          </cell>
          <cell r="D609">
            <v>0</v>
          </cell>
          <cell r="E609" t="str">
            <v>Different</v>
          </cell>
          <cell r="F609" t="str">
            <v>Greater Than</v>
          </cell>
          <cell r="G609">
            <v>0</v>
          </cell>
          <cell r="H609">
            <v>0</v>
          </cell>
          <cell r="I609">
            <v>0</v>
          </cell>
          <cell r="J609">
            <v>0</v>
          </cell>
          <cell r="K609">
            <v>0</v>
          </cell>
          <cell r="L609">
            <v>0</v>
          </cell>
          <cell r="M609">
            <v>0</v>
          </cell>
          <cell r="N609">
            <v>0</v>
          </cell>
          <cell r="O609">
            <v>0</v>
          </cell>
          <cell r="P609">
            <v>0</v>
          </cell>
          <cell r="Q609">
            <v>0</v>
          </cell>
          <cell r="R609">
            <v>0</v>
          </cell>
          <cell r="S609">
            <v>0</v>
          </cell>
          <cell r="T609">
            <v>0</v>
          </cell>
          <cell r="U609">
            <v>0</v>
          </cell>
          <cell r="V609">
            <v>0</v>
          </cell>
          <cell r="W609">
            <v>0</v>
          </cell>
          <cell r="X609">
            <v>0</v>
          </cell>
        </row>
        <row r="610">
          <cell r="A610" t="str">
            <v>630701</v>
          </cell>
          <cell r="B610" t="str">
            <v>LAKE GEORGE</v>
          </cell>
          <cell r="C610">
            <v>0</v>
          </cell>
          <cell r="D610">
            <v>0</v>
          </cell>
          <cell r="E610" t="str">
            <v>Same</v>
          </cell>
          <cell r="F610" t="str">
            <v>Less Than</v>
          </cell>
          <cell r="G610">
            <v>0</v>
          </cell>
          <cell r="H610">
            <v>0</v>
          </cell>
          <cell r="I610">
            <v>0</v>
          </cell>
          <cell r="J610">
            <v>0</v>
          </cell>
          <cell r="K610">
            <v>0</v>
          </cell>
          <cell r="L610">
            <v>0</v>
          </cell>
          <cell r="M610">
            <v>0</v>
          </cell>
          <cell r="N610">
            <v>0</v>
          </cell>
          <cell r="O610">
            <v>0</v>
          </cell>
          <cell r="P610">
            <v>0</v>
          </cell>
          <cell r="Q610">
            <v>0</v>
          </cell>
          <cell r="R610">
            <v>0</v>
          </cell>
          <cell r="S610">
            <v>0</v>
          </cell>
          <cell r="T610">
            <v>0</v>
          </cell>
          <cell r="U610">
            <v>0</v>
          </cell>
          <cell r="V610">
            <v>0</v>
          </cell>
          <cell r="W610">
            <v>0</v>
          </cell>
          <cell r="X610">
            <v>0</v>
          </cell>
        </row>
        <row r="611">
          <cell r="A611" t="str">
            <v>630801</v>
          </cell>
          <cell r="B611" t="str">
            <v>HADLEY LUZERNE</v>
          </cell>
          <cell r="C611">
            <v>0</v>
          </cell>
          <cell r="D611">
            <v>0</v>
          </cell>
          <cell r="E611" t="str">
            <v>Same</v>
          </cell>
          <cell r="F611" t="str">
            <v>Less Than</v>
          </cell>
          <cell r="G611">
            <v>0</v>
          </cell>
          <cell r="H611">
            <v>0</v>
          </cell>
          <cell r="I611">
            <v>0</v>
          </cell>
          <cell r="J611">
            <v>0</v>
          </cell>
          <cell r="K611">
            <v>0</v>
          </cell>
          <cell r="L611">
            <v>0</v>
          </cell>
          <cell r="M611">
            <v>0</v>
          </cell>
          <cell r="N611">
            <v>0</v>
          </cell>
          <cell r="O611">
            <v>0</v>
          </cell>
          <cell r="P611">
            <v>0</v>
          </cell>
          <cell r="Q611">
            <v>0</v>
          </cell>
          <cell r="R611">
            <v>0</v>
          </cell>
          <cell r="S611">
            <v>0</v>
          </cell>
          <cell r="T611">
            <v>0</v>
          </cell>
          <cell r="U611">
            <v>0</v>
          </cell>
          <cell r="V611">
            <v>0</v>
          </cell>
          <cell r="W611">
            <v>0</v>
          </cell>
          <cell r="X611">
            <v>0</v>
          </cell>
        </row>
        <row r="612">
          <cell r="A612" t="str">
            <v>630902</v>
          </cell>
          <cell r="B612" t="str">
            <v>QUEENSBURY</v>
          </cell>
          <cell r="C612">
            <v>0</v>
          </cell>
          <cell r="D612">
            <v>0</v>
          </cell>
          <cell r="E612" t="str">
            <v>Same</v>
          </cell>
          <cell r="F612" t="str">
            <v>Less Than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  <cell r="L612">
            <v>0</v>
          </cell>
          <cell r="M612">
            <v>0</v>
          </cell>
          <cell r="N612">
            <v>0</v>
          </cell>
          <cell r="O612">
            <v>0</v>
          </cell>
          <cell r="P612">
            <v>0</v>
          </cell>
          <cell r="Q612">
            <v>0</v>
          </cell>
          <cell r="R612">
            <v>0</v>
          </cell>
          <cell r="S612">
            <v>0</v>
          </cell>
          <cell r="T612">
            <v>0</v>
          </cell>
          <cell r="U612">
            <v>0</v>
          </cell>
          <cell r="V612">
            <v>0</v>
          </cell>
          <cell r="W612">
            <v>0</v>
          </cell>
          <cell r="X612">
            <v>0</v>
          </cell>
        </row>
        <row r="613">
          <cell r="A613" t="str">
            <v>630918</v>
          </cell>
          <cell r="B613" t="str">
            <v>GLENS FALLS COM</v>
          </cell>
          <cell r="C613">
            <v>0</v>
          </cell>
          <cell r="D613">
            <v>0</v>
          </cell>
          <cell r="E613" t="str">
            <v>Same</v>
          </cell>
          <cell r="F613" t="str">
            <v>Less Than</v>
          </cell>
          <cell r="G613">
            <v>0</v>
          </cell>
          <cell r="H613">
            <v>0</v>
          </cell>
          <cell r="I613">
            <v>0</v>
          </cell>
          <cell r="J613">
            <v>0</v>
          </cell>
          <cell r="K613">
            <v>0</v>
          </cell>
          <cell r="L613">
            <v>0</v>
          </cell>
          <cell r="M613">
            <v>0</v>
          </cell>
          <cell r="N613">
            <v>0</v>
          </cell>
          <cell r="O613">
            <v>0</v>
          </cell>
          <cell r="P613">
            <v>0</v>
          </cell>
          <cell r="Q613">
            <v>0</v>
          </cell>
          <cell r="R613">
            <v>0</v>
          </cell>
          <cell r="S613">
            <v>0</v>
          </cell>
          <cell r="T613">
            <v>0</v>
          </cell>
          <cell r="U613">
            <v>0</v>
          </cell>
          <cell r="V613">
            <v>0</v>
          </cell>
          <cell r="W613">
            <v>0</v>
          </cell>
          <cell r="X613">
            <v>0</v>
          </cell>
        </row>
        <row r="614">
          <cell r="A614" t="str">
            <v>631201</v>
          </cell>
          <cell r="B614" t="str">
            <v>WARRENSBURG</v>
          </cell>
          <cell r="C614">
            <v>17</v>
          </cell>
          <cell r="D614">
            <v>17</v>
          </cell>
          <cell r="E614" t="str">
            <v>Same</v>
          </cell>
          <cell r="F614" t="str">
            <v>Less Than</v>
          </cell>
          <cell r="G614">
            <v>0</v>
          </cell>
          <cell r="H614">
            <v>17</v>
          </cell>
          <cell r="I614">
            <v>0</v>
          </cell>
          <cell r="J614">
            <v>0</v>
          </cell>
          <cell r="K614">
            <v>0</v>
          </cell>
          <cell r="L614">
            <v>0</v>
          </cell>
          <cell r="M614">
            <v>0</v>
          </cell>
          <cell r="N614">
            <v>0</v>
          </cell>
          <cell r="O614">
            <v>0</v>
          </cell>
          <cell r="P614">
            <v>0</v>
          </cell>
          <cell r="Q614">
            <v>0</v>
          </cell>
          <cell r="R614">
            <v>0</v>
          </cell>
          <cell r="S614">
            <v>0</v>
          </cell>
          <cell r="T614">
            <v>0</v>
          </cell>
          <cell r="U614">
            <v>0</v>
          </cell>
          <cell r="V614">
            <v>0</v>
          </cell>
          <cell r="W614">
            <v>0</v>
          </cell>
          <cell r="X614">
            <v>0</v>
          </cell>
        </row>
        <row r="615">
          <cell r="A615" t="str">
            <v>640101</v>
          </cell>
          <cell r="B615" t="str">
            <v>ARGYLE</v>
          </cell>
          <cell r="C615">
            <v>0</v>
          </cell>
          <cell r="D615">
            <v>0</v>
          </cell>
          <cell r="E615" t="str">
            <v>Same</v>
          </cell>
          <cell r="F615" t="str">
            <v>Less Than</v>
          </cell>
          <cell r="G615">
            <v>0</v>
          </cell>
          <cell r="H615">
            <v>0</v>
          </cell>
          <cell r="I615">
            <v>0</v>
          </cell>
          <cell r="J615">
            <v>0</v>
          </cell>
          <cell r="K615">
            <v>0</v>
          </cell>
          <cell r="L615">
            <v>0</v>
          </cell>
          <cell r="M615">
            <v>0</v>
          </cell>
          <cell r="N615">
            <v>0</v>
          </cell>
          <cell r="O615">
            <v>0</v>
          </cell>
          <cell r="P615">
            <v>0</v>
          </cell>
          <cell r="Q615">
            <v>0</v>
          </cell>
          <cell r="R615">
            <v>0</v>
          </cell>
          <cell r="S615">
            <v>0</v>
          </cell>
          <cell r="T615">
            <v>0</v>
          </cell>
          <cell r="U615">
            <v>0</v>
          </cell>
          <cell r="V615">
            <v>0</v>
          </cell>
          <cell r="W615">
            <v>0</v>
          </cell>
          <cell r="X615">
            <v>0</v>
          </cell>
        </row>
        <row r="616">
          <cell r="A616" t="str">
            <v>640502</v>
          </cell>
          <cell r="B616" t="str">
            <v>FORT ANN</v>
          </cell>
          <cell r="C616">
            <v>0</v>
          </cell>
          <cell r="D616">
            <v>0</v>
          </cell>
          <cell r="E616" t="str">
            <v>Same</v>
          </cell>
          <cell r="F616" t="str">
            <v>Less Than</v>
          </cell>
          <cell r="G616">
            <v>0</v>
          </cell>
          <cell r="H616">
            <v>0</v>
          </cell>
          <cell r="I616">
            <v>0</v>
          </cell>
          <cell r="J616">
            <v>0</v>
          </cell>
          <cell r="K616">
            <v>0</v>
          </cell>
          <cell r="L616">
            <v>0</v>
          </cell>
          <cell r="M616">
            <v>0</v>
          </cell>
          <cell r="N616">
            <v>0</v>
          </cell>
          <cell r="O616">
            <v>0</v>
          </cell>
          <cell r="P616">
            <v>0</v>
          </cell>
          <cell r="Q616">
            <v>0</v>
          </cell>
          <cell r="R616">
            <v>0</v>
          </cell>
          <cell r="S616">
            <v>0</v>
          </cell>
          <cell r="T616">
            <v>0</v>
          </cell>
          <cell r="U616">
            <v>0</v>
          </cell>
          <cell r="V616">
            <v>0</v>
          </cell>
          <cell r="W616">
            <v>0</v>
          </cell>
          <cell r="X616">
            <v>0</v>
          </cell>
        </row>
        <row r="617">
          <cell r="A617" t="str">
            <v>640601</v>
          </cell>
          <cell r="B617" t="str">
            <v>FORT EDWARD</v>
          </cell>
          <cell r="C617">
            <v>0</v>
          </cell>
          <cell r="D617">
            <v>0</v>
          </cell>
          <cell r="E617" t="str">
            <v>Same</v>
          </cell>
          <cell r="F617" t="str">
            <v>Less Than</v>
          </cell>
          <cell r="G617">
            <v>0</v>
          </cell>
          <cell r="H617">
            <v>0</v>
          </cell>
          <cell r="I617">
            <v>0</v>
          </cell>
          <cell r="J617">
            <v>0</v>
          </cell>
          <cell r="K617">
            <v>0</v>
          </cell>
          <cell r="L617">
            <v>0</v>
          </cell>
          <cell r="M617">
            <v>0</v>
          </cell>
          <cell r="N617">
            <v>0</v>
          </cell>
          <cell r="O617">
            <v>0</v>
          </cell>
          <cell r="P617">
            <v>0</v>
          </cell>
          <cell r="Q617">
            <v>0</v>
          </cell>
          <cell r="R617">
            <v>0</v>
          </cell>
          <cell r="S617">
            <v>0</v>
          </cell>
          <cell r="T617">
            <v>0</v>
          </cell>
          <cell r="U617">
            <v>0</v>
          </cell>
          <cell r="V617">
            <v>0</v>
          </cell>
          <cell r="W617">
            <v>0</v>
          </cell>
          <cell r="X617">
            <v>0</v>
          </cell>
        </row>
        <row r="618">
          <cell r="A618" t="str">
            <v>640701</v>
          </cell>
          <cell r="B618" t="str">
            <v>GRANVILLE</v>
          </cell>
          <cell r="C618">
            <v>37</v>
          </cell>
          <cell r="D618">
            <v>37</v>
          </cell>
          <cell r="E618" t="str">
            <v>Same</v>
          </cell>
          <cell r="F618" t="str">
            <v>Less Than</v>
          </cell>
          <cell r="G618">
            <v>0</v>
          </cell>
          <cell r="H618">
            <v>37</v>
          </cell>
          <cell r="I618">
            <v>0</v>
          </cell>
          <cell r="J618">
            <v>0</v>
          </cell>
          <cell r="K618">
            <v>0</v>
          </cell>
          <cell r="L618">
            <v>0</v>
          </cell>
          <cell r="M618">
            <v>0</v>
          </cell>
          <cell r="N618">
            <v>0</v>
          </cell>
          <cell r="O618">
            <v>0</v>
          </cell>
          <cell r="P618">
            <v>0</v>
          </cell>
          <cell r="Q618">
            <v>0</v>
          </cell>
          <cell r="R618">
            <v>0</v>
          </cell>
          <cell r="S618">
            <v>0</v>
          </cell>
          <cell r="T618">
            <v>0</v>
          </cell>
          <cell r="U618">
            <v>0</v>
          </cell>
          <cell r="V618">
            <v>0</v>
          </cell>
          <cell r="W618">
            <v>0</v>
          </cell>
          <cell r="X618">
            <v>0</v>
          </cell>
        </row>
        <row r="619">
          <cell r="A619" t="str">
            <v>640801</v>
          </cell>
          <cell r="B619" t="str">
            <v>GREENWICH</v>
          </cell>
          <cell r="C619">
            <v>40</v>
          </cell>
          <cell r="D619">
            <v>0</v>
          </cell>
          <cell r="E619" t="str">
            <v>Different</v>
          </cell>
          <cell r="F619" t="str">
            <v>Greater Than</v>
          </cell>
          <cell r="G619">
            <v>0</v>
          </cell>
          <cell r="H619">
            <v>0</v>
          </cell>
          <cell r="I619">
            <v>0</v>
          </cell>
          <cell r="J619">
            <v>0</v>
          </cell>
          <cell r="K619">
            <v>0</v>
          </cell>
          <cell r="L619">
            <v>0</v>
          </cell>
          <cell r="M619">
            <v>0</v>
          </cell>
          <cell r="N619">
            <v>0</v>
          </cell>
          <cell r="O619">
            <v>0</v>
          </cell>
          <cell r="P619">
            <v>0</v>
          </cell>
          <cell r="Q619">
            <v>0</v>
          </cell>
          <cell r="R619">
            <v>0</v>
          </cell>
          <cell r="S619">
            <v>0</v>
          </cell>
          <cell r="T619">
            <v>0</v>
          </cell>
          <cell r="U619">
            <v>0</v>
          </cell>
          <cell r="V619">
            <v>0</v>
          </cell>
          <cell r="W619">
            <v>0</v>
          </cell>
          <cell r="X619">
            <v>0</v>
          </cell>
        </row>
        <row r="620">
          <cell r="A620" t="str">
            <v>641001</v>
          </cell>
          <cell r="B620" t="str">
            <v>HARTFORD</v>
          </cell>
          <cell r="C620">
            <v>15</v>
          </cell>
          <cell r="D620">
            <v>15</v>
          </cell>
          <cell r="E620" t="str">
            <v>Same</v>
          </cell>
          <cell r="F620" t="str">
            <v>Less Than</v>
          </cell>
          <cell r="G620">
            <v>0</v>
          </cell>
          <cell r="H620">
            <v>15</v>
          </cell>
          <cell r="I620">
            <v>0</v>
          </cell>
          <cell r="J620">
            <v>0</v>
          </cell>
          <cell r="K620">
            <v>0</v>
          </cell>
          <cell r="L620">
            <v>0</v>
          </cell>
          <cell r="M620">
            <v>0</v>
          </cell>
          <cell r="N620">
            <v>0</v>
          </cell>
          <cell r="O620">
            <v>0</v>
          </cell>
          <cell r="P620">
            <v>0</v>
          </cell>
          <cell r="Q620">
            <v>0</v>
          </cell>
          <cell r="R620">
            <v>0</v>
          </cell>
          <cell r="S620">
            <v>0</v>
          </cell>
          <cell r="T620">
            <v>0</v>
          </cell>
          <cell r="U620">
            <v>0</v>
          </cell>
          <cell r="V620">
            <v>0</v>
          </cell>
          <cell r="W620">
            <v>0</v>
          </cell>
          <cell r="X620">
            <v>0</v>
          </cell>
        </row>
        <row r="621">
          <cell r="A621" t="str">
            <v>641301</v>
          </cell>
          <cell r="B621" t="str">
            <v>HUDSON FALLS</v>
          </cell>
          <cell r="C621">
            <v>71</v>
          </cell>
          <cell r="D621">
            <v>71</v>
          </cell>
          <cell r="E621" t="str">
            <v>Same</v>
          </cell>
          <cell r="F621" t="str">
            <v>Less Than</v>
          </cell>
          <cell r="G621">
            <v>0</v>
          </cell>
          <cell r="H621">
            <v>71</v>
          </cell>
          <cell r="I621">
            <v>0</v>
          </cell>
          <cell r="J621">
            <v>0</v>
          </cell>
          <cell r="K621">
            <v>0</v>
          </cell>
          <cell r="L621">
            <v>0</v>
          </cell>
          <cell r="M621">
            <v>0</v>
          </cell>
          <cell r="N621">
            <v>0</v>
          </cell>
          <cell r="O621">
            <v>0</v>
          </cell>
          <cell r="P621">
            <v>0</v>
          </cell>
          <cell r="Q621">
            <v>0</v>
          </cell>
          <cell r="R621">
            <v>0</v>
          </cell>
          <cell r="S621">
            <v>0</v>
          </cell>
          <cell r="T621">
            <v>0</v>
          </cell>
          <cell r="U621">
            <v>0</v>
          </cell>
          <cell r="V621">
            <v>0</v>
          </cell>
          <cell r="W621">
            <v>0</v>
          </cell>
          <cell r="X621">
            <v>0</v>
          </cell>
        </row>
        <row r="622">
          <cell r="A622" t="str">
            <v>641401</v>
          </cell>
          <cell r="B622" t="str">
            <v>PUTNAM</v>
          </cell>
          <cell r="C622">
            <v>4</v>
          </cell>
          <cell r="D622">
            <v>0</v>
          </cell>
          <cell r="E622" t="str">
            <v>Different</v>
          </cell>
          <cell r="F622" t="str">
            <v>Greater Than</v>
          </cell>
          <cell r="G622">
            <v>0</v>
          </cell>
          <cell r="H622">
            <v>0</v>
          </cell>
          <cell r="I622">
            <v>0</v>
          </cell>
          <cell r="J622">
            <v>0</v>
          </cell>
          <cell r="K622">
            <v>0</v>
          </cell>
          <cell r="L622">
            <v>0</v>
          </cell>
          <cell r="M622">
            <v>0</v>
          </cell>
          <cell r="N622">
            <v>0</v>
          </cell>
          <cell r="O622">
            <v>0</v>
          </cell>
          <cell r="P622">
            <v>0</v>
          </cell>
          <cell r="Q622">
            <v>0</v>
          </cell>
          <cell r="R622">
            <v>0</v>
          </cell>
          <cell r="S622">
            <v>0</v>
          </cell>
          <cell r="T622">
            <v>0</v>
          </cell>
          <cell r="U622">
            <v>0</v>
          </cell>
          <cell r="V622">
            <v>0</v>
          </cell>
          <cell r="W622">
            <v>0</v>
          </cell>
          <cell r="X622">
            <v>0</v>
          </cell>
        </row>
        <row r="623">
          <cell r="A623" t="str">
            <v>641501</v>
          </cell>
          <cell r="B623" t="str">
            <v>SALEM</v>
          </cell>
          <cell r="C623">
            <v>16</v>
          </cell>
          <cell r="D623">
            <v>0</v>
          </cell>
          <cell r="E623" t="str">
            <v>Different</v>
          </cell>
          <cell r="F623" t="str">
            <v>Greater Than</v>
          </cell>
          <cell r="G623">
            <v>0</v>
          </cell>
          <cell r="H623">
            <v>0</v>
          </cell>
          <cell r="I623">
            <v>0</v>
          </cell>
          <cell r="J623">
            <v>0</v>
          </cell>
          <cell r="K623">
            <v>0</v>
          </cell>
          <cell r="L623">
            <v>0</v>
          </cell>
          <cell r="M623">
            <v>0</v>
          </cell>
          <cell r="N623">
            <v>0</v>
          </cell>
          <cell r="O623">
            <v>0</v>
          </cell>
          <cell r="P623">
            <v>0</v>
          </cell>
          <cell r="Q623">
            <v>0</v>
          </cell>
          <cell r="R623">
            <v>0</v>
          </cell>
          <cell r="S623">
            <v>0</v>
          </cell>
          <cell r="T623">
            <v>0</v>
          </cell>
          <cell r="U623">
            <v>0</v>
          </cell>
          <cell r="V623">
            <v>0</v>
          </cell>
          <cell r="W623">
            <v>0</v>
          </cell>
          <cell r="X623">
            <v>0</v>
          </cell>
        </row>
        <row r="624">
          <cell r="A624" t="str">
            <v>641610</v>
          </cell>
          <cell r="B624" t="str">
            <v>CAMBRIDGE</v>
          </cell>
          <cell r="C624">
            <v>18</v>
          </cell>
          <cell r="D624">
            <v>18</v>
          </cell>
          <cell r="E624" t="str">
            <v>Same</v>
          </cell>
          <cell r="F624" t="str">
            <v>Less Than</v>
          </cell>
          <cell r="G624">
            <v>0</v>
          </cell>
          <cell r="H624">
            <v>0</v>
          </cell>
          <cell r="I624">
            <v>0</v>
          </cell>
          <cell r="J624">
            <v>0</v>
          </cell>
          <cell r="K624">
            <v>0</v>
          </cell>
          <cell r="L624">
            <v>0</v>
          </cell>
          <cell r="M624">
            <v>0</v>
          </cell>
          <cell r="N624">
            <v>0</v>
          </cell>
          <cell r="O624">
            <v>0</v>
          </cell>
          <cell r="P624">
            <v>0</v>
          </cell>
          <cell r="Q624">
            <v>18</v>
          </cell>
          <cell r="R624">
            <v>0</v>
          </cell>
          <cell r="S624">
            <v>0</v>
          </cell>
          <cell r="T624">
            <v>0</v>
          </cell>
          <cell r="U624">
            <v>0</v>
          </cell>
          <cell r="V624">
            <v>0</v>
          </cell>
          <cell r="W624">
            <v>0</v>
          </cell>
          <cell r="X624">
            <v>0</v>
          </cell>
        </row>
        <row r="625">
          <cell r="A625" t="str">
            <v>641701</v>
          </cell>
          <cell r="B625" t="str">
            <v>WHITEHALL</v>
          </cell>
          <cell r="C625">
            <v>16</v>
          </cell>
          <cell r="D625">
            <v>16</v>
          </cell>
          <cell r="E625" t="str">
            <v>Same</v>
          </cell>
          <cell r="F625" t="str">
            <v>Less Than</v>
          </cell>
          <cell r="G625">
            <v>0</v>
          </cell>
          <cell r="H625">
            <v>12</v>
          </cell>
          <cell r="I625">
            <v>4</v>
          </cell>
          <cell r="J625">
            <v>0</v>
          </cell>
          <cell r="K625">
            <v>0</v>
          </cell>
          <cell r="L625">
            <v>0</v>
          </cell>
          <cell r="M625">
            <v>0</v>
          </cell>
          <cell r="N625">
            <v>0</v>
          </cell>
          <cell r="O625">
            <v>0</v>
          </cell>
          <cell r="P625">
            <v>0</v>
          </cell>
          <cell r="Q625">
            <v>0</v>
          </cell>
          <cell r="R625">
            <v>0</v>
          </cell>
          <cell r="S625">
            <v>0</v>
          </cell>
          <cell r="T625">
            <v>0</v>
          </cell>
          <cell r="U625">
            <v>0</v>
          </cell>
          <cell r="V625">
            <v>0</v>
          </cell>
          <cell r="W625">
            <v>0</v>
          </cell>
          <cell r="X625">
            <v>0</v>
          </cell>
        </row>
        <row r="626">
          <cell r="A626" t="str">
            <v>650101</v>
          </cell>
          <cell r="B626" t="str">
            <v>NEWARK</v>
          </cell>
          <cell r="C626">
            <v>92</v>
          </cell>
          <cell r="D626">
            <v>94</v>
          </cell>
          <cell r="E626" t="str">
            <v>Different</v>
          </cell>
          <cell r="F626" t="str">
            <v>Less Than</v>
          </cell>
          <cell r="G626">
            <v>0</v>
          </cell>
          <cell r="H626">
            <v>24</v>
          </cell>
          <cell r="I626">
            <v>0</v>
          </cell>
          <cell r="J626">
            <v>0</v>
          </cell>
          <cell r="K626">
            <v>53</v>
          </cell>
          <cell r="L626">
            <v>0</v>
          </cell>
          <cell r="M626">
            <v>0</v>
          </cell>
          <cell r="N626">
            <v>15</v>
          </cell>
          <cell r="O626">
            <v>0</v>
          </cell>
          <cell r="P626">
            <v>0</v>
          </cell>
          <cell r="Q626">
            <v>0</v>
          </cell>
          <cell r="R626">
            <v>0</v>
          </cell>
          <cell r="S626">
            <v>0</v>
          </cell>
          <cell r="T626">
            <v>1</v>
          </cell>
          <cell r="U626">
            <v>0</v>
          </cell>
          <cell r="V626">
            <v>0</v>
          </cell>
          <cell r="W626">
            <v>1</v>
          </cell>
          <cell r="X626">
            <v>0</v>
          </cell>
        </row>
        <row r="627">
          <cell r="A627" t="str">
            <v>650301</v>
          </cell>
          <cell r="B627" t="str">
            <v>CLYDE-SAVANNAH</v>
          </cell>
          <cell r="C627">
            <v>25</v>
          </cell>
          <cell r="D627">
            <v>24</v>
          </cell>
          <cell r="E627" t="str">
            <v>Different</v>
          </cell>
          <cell r="F627" t="str">
            <v>Greater Than</v>
          </cell>
          <cell r="G627">
            <v>0</v>
          </cell>
          <cell r="H627">
            <v>0</v>
          </cell>
          <cell r="I627">
            <v>0</v>
          </cell>
          <cell r="J627">
            <v>0</v>
          </cell>
          <cell r="K627">
            <v>18</v>
          </cell>
          <cell r="L627">
            <v>0</v>
          </cell>
          <cell r="M627">
            <v>0</v>
          </cell>
          <cell r="N627">
            <v>0</v>
          </cell>
          <cell r="O627">
            <v>0</v>
          </cell>
          <cell r="P627">
            <v>1</v>
          </cell>
          <cell r="Q627">
            <v>5</v>
          </cell>
          <cell r="R627">
            <v>0</v>
          </cell>
          <cell r="S627">
            <v>0</v>
          </cell>
          <cell r="T627">
            <v>0</v>
          </cell>
          <cell r="U627">
            <v>0</v>
          </cell>
          <cell r="V627">
            <v>0</v>
          </cell>
          <cell r="W627">
            <v>0</v>
          </cell>
          <cell r="X627">
            <v>0</v>
          </cell>
        </row>
        <row r="628">
          <cell r="A628" t="str">
            <v>650501</v>
          </cell>
          <cell r="B628" t="str">
            <v>LYONS</v>
          </cell>
          <cell r="C628">
            <v>52</v>
          </cell>
          <cell r="D628">
            <v>52</v>
          </cell>
          <cell r="E628" t="str">
            <v>Same</v>
          </cell>
          <cell r="F628" t="str">
            <v>Less Than</v>
          </cell>
          <cell r="G628">
            <v>0</v>
          </cell>
          <cell r="H628">
            <v>0</v>
          </cell>
          <cell r="I628">
            <v>0</v>
          </cell>
          <cell r="J628">
            <v>0</v>
          </cell>
          <cell r="K628">
            <v>32</v>
          </cell>
          <cell r="L628">
            <v>0</v>
          </cell>
          <cell r="M628">
            <v>0</v>
          </cell>
          <cell r="N628">
            <v>0</v>
          </cell>
          <cell r="O628">
            <v>0</v>
          </cell>
          <cell r="P628">
            <v>6</v>
          </cell>
          <cell r="Q628">
            <v>12</v>
          </cell>
          <cell r="R628">
            <v>1</v>
          </cell>
          <cell r="S628">
            <v>0</v>
          </cell>
          <cell r="T628">
            <v>0</v>
          </cell>
          <cell r="U628">
            <v>0</v>
          </cell>
          <cell r="V628">
            <v>0</v>
          </cell>
          <cell r="W628">
            <v>1</v>
          </cell>
          <cell r="X628">
            <v>0</v>
          </cell>
        </row>
        <row r="629">
          <cell r="A629" t="str">
            <v>650701</v>
          </cell>
          <cell r="B629" t="str">
            <v>MARION</v>
          </cell>
          <cell r="C629">
            <v>21</v>
          </cell>
          <cell r="D629">
            <v>21</v>
          </cell>
          <cell r="E629" t="str">
            <v>Same</v>
          </cell>
          <cell r="F629" t="str">
            <v>Less Than</v>
          </cell>
          <cell r="G629">
            <v>0</v>
          </cell>
          <cell r="H629">
            <v>21</v>
          </cell>
          <cell r="I629">
            <v>0</v>
          </cell>
          <cell r="J629">
            <v>0</v>
          </cell>
          <cell r="K629">
            <v>0</v>
          </cell>
          <cell r="L629">
            <v>0</v>
          </cell>
          <cell r="M629">
            <v>0</v>
          </cell>
          <cell r="N629">
            <v>0</v>
          </cell>
          <cell r="O629">
            <v>0</v>
          </cell>
          <cell r="P629">
            <v>0</v>
          </cell>
          <cell r="Q629">
            <v>0</v>
          </cell>
          <cell r="R629">
            <v>0</v>
          </cell>
          <cell r="S629">
            <v>0</v>
          </cell>
          <cell r="T629">
            <v>0</v>
          </cell>
          <cell r="U629">
            <v>0</v>
          </cell>
          <cell r="V629">
            <v>0</v>
          </cell>
          <cell r="W629">
            <v>0</v>
          </cell>
          <cell r="X629">
            <v>0</v>
          </cell>
        </row>
        <row r="630">
          <cell r="A630" t="str">
            <v>650801</v>
          </cell>
          <cell r="B630" t="str">
            <v>WAYNE</v>
          </cell>
          <cell r="C630">
            <v>80</v>
          </cell>
          <cell r="D630">
            <v>80</v>
          </cell>
          <cell r="E630" t="str">
            <v>Same</v>
          </cell>
          <cell r="F630" t="str">
            <v>Less Than</v>
          </cell>
          <cell r="G630">
            <v>0</v>
          </cell>
          <cell r="H630">
            <v>0</v>
          </cell>
          <cell r="I630">
            <v>0</v>
          </cell>
          <cell r="J630">
            <v>0</v>
          </cell>
          <cell r="K630">
            <v>0</v>
          </cell>
          <cell r="L630">
            <v>0</v>
          </cell>
          <cell r="M630">
            <v>0</v>
          </cell>
          <cell r="N630">
            <v>80</v>
          </cell>
          <cell r="O630">
            <v>0</v>
          </cell>
          <cell r="P630">
            <v>0</v>
          </cell>
          <cell r="Q630">
            <v>0</v>
          </cell>
          <cell r="R630">
            <v>0</v>
          </cell>
          <cell r="S630">
            <v>0</v>
          </cell>
          <cell r="T630">
            <v>0</v>
          </cell>
          <cell r="U630">
            <v>0</v>
          </cell>
          <cell r="V630">
            <v>0</v>
          </cell>
          <cell r="W630">
            <v>0</v>
          </cell>
          <cell r="X630">
            <v>0</v>
          </cell>
        </row>
        <row r="631">
          <cell r="A631" t="str">
            <v>650901</v>
          </cell>
          <cell r="B631" t="str">
            <v>PALMYRA-MACEDON</v>
          </cell>
          <cell r="C631">
            <v>52</v>
          </cell>
          <cell r="D631">
            <v>52</v>
          </cell>
          <cell r="E631" t="str">
            <v>Same</v>
          </cell>
          <cell r="F631" t="str">
            <v>Less Than</v>
          </cell>
          <cell r="G631">
            <v>0</v>
          </cell>
          <cell r="H631">
            <v>46</v>
          </cell>
          <cell r="I631">
            <v>0</v>
          </cell>
          <cell r="J631">
            <v>0</v>
          </cell>
          <cell r="K631">
            <v>0</v>
          </cell>
          <cell r="L631">
            <v>0</v>
          </cell>
          <cell r="M631">
            <v>0</v>
          </cell>
          <cell r="N631">
            <v>6</v>
          </cell>
          <cell r="O631">
            <v>0</v>
          </cell>
          <cell r="P631">
            <v>0</v>
          </cell>
          <cell r="Q631">
            <v>0</v>
          </cell>
          <cell r="R631">
            <v>0</v>
          </cell>
          <cell r="S631">
            <v>0</v>
          </cell>
          <cell r="T631">
            <v>0</v>
          </cell>
          <cell r="U631">
            <v>0</v>
          </cell>
          <cell r="V631">
            <v>0</v>
          </cell>
          <cell r="W631">
            <v>0</v>
          </cell>
          <cell r="X631">
            <v>0</v>
          </cell>
        </row>
        <row r="632">
          <cell r="A632" t="str">
            <v>650902</v>
          </cell>
          <cell r="B632" t="str">
            <v>GANANDA</v>
          </cell>
          <cell r="C632">
            <v>43</v>
          </cell>
          <cell r="D632">
            <v>43</v>
          </cell>
          <cell r="E632" t="str">
            <v>Same</v>
          </cell>
          <cell r="F632" t="str">
            <v>Less Than</v>
          </cell>
          <cell r="G632">
            <v>10</v>
          </cell>
          <cell r="H632">
            <v>33</v>
          </cell>
          <cell r="I632">
            <v>0</v>
          </cell>
          <cell r="J632">
            <v>0</v>
          </cell>
          <cell r="K632">
            <v>0</v>
          </cell>
          <cell r="L632">
            <v>0</v>
          </cell>
          <cell r="M632">
            <v>0</v>
          </cell>
          <cell r="N632">
            <v>0</v>
          </cell>
          <cell r="O632">
            <v>0</v>
          </cell>
          <cell r="P632">
            <v>0</v>
          </cell>
          <cell r="Q632">
            <v>0</v>
          </cell>
          <cell r="R632">
            <v>0</v>
          </cell>
          <cell r="S632">
            <v>0</v>
          </cell>
          <cell r="T632">
            <v>0</v>
          </cell>
          <cell r="U632">
            <v>0</v>
          </cell>
          <cell r="V632">
            <v>0</v>
          </cell>
          <cell r="W632">
            <v>0</v>
          </cell>
          <cell r="X632">
            <v>0</v>
          </cell>
        </row>
        <row r="633">
          <cell r="A633" t="str">
            <v>651201</v>
          </cell>
          <cell r="B633" t="str">
            <v>SODUS</v>
          </cell>
          <cell r="C633">
            <v>54</v>
          </cell>
          <cell r="D633">
            <v>50</v>
          </cell>
          <cell r="E633" t="str">
            <v>Different</v>
          </cell>
          <cell r="F633" t="str">
            <v>Greater Than</v>
          </cell>
          <cell r="G633">
            <v>0</v>
          </cell>
          <cell r="H633">
            <v>0</v>
          </cell>
          <cell r="I633">
            <v>0</v>
          </cell>
          <cell r="J633">
            <v>18</v>
          </cell>
          <cell r="K633">
            <v>23</v>
          </cell>
          <cell r="L633">
            <v>0</v>
          </cell>
          <cell r="M633">
            <v>0</v>
          </cell>
          <cell r="N633">
            <v>0</v>
          </cell>
          <cell r="O633">
            <v>0</v>
          </cell>
          <cell r="P633">
            <v>2</v>
          </cell>
          <cell r="Q633">
            <v>7</v>
          </cell>
          <cell r="R633">
            <v>0</v>
          </cell>
          <cell r="S633">
            <v>0</v>
          </cell>
          <cell r="T633">
            <v>0</v>
          </cell>
          <cell r="U633">
            <v>0</v>
          </cell>
          <cell r="V633">
            <v>0</v>
          </cell>
          <cell r="W633">
            <v>0</v>
          </cell>
          <cell r="X633">
            <v>0</v>
          </cell>
        </row>
        <row r="634">
          <cell r="A634" t="str">
            <v>651402</v>
          </cell>
          <cell r="B634" t="str">
            <v>WILLIAMSON</v>
          </cell>
          <cell r="C634">
            <v>59</v>
          </cell>
          <cell r="D634">
            <v>57</v>
          </cell>
          <cell r="E634" t="str">
            <v>Different</v>
          </cell>
          <cell r="F634" t="str">
            <v>Greater Than</v>
          </cell>
          <cell r="G634">
            <v>0</v>
          </cell>
          <cell r="H634">
            <v>31</v>
          </cell>
          <cell r="I634">
            <v>0</v>
          </cell>
          <cell r="J634">
            <v>0</v>
          </cell>
          <cell r="K634">
            <v>26</v>
          </cell>
          <cell r="L634">
            <v>0</v>
          </cell>
          <cell r="M634">
            <v>0</v>
          </cell>
          <cell r="N634">
            <v>0</v>
          </cell>
          <cell r="O634">
            <v>0</v>
          </cell>
          <cell r="P634">
            <v>0</v>
          </cell>
          <cell r="Q634">
            <v>0</v>
          </cell>
          <cell r="R634">
            <v>0</v>
          </cell>
          <cell r="S634">
            <v>0</v>
          </cell>
          <cell r="T634">
            <v>0</v>
          </cell>
          <cell r="U634">
            <v>0</v>
          </cell>
          <cell r="V634">
            <v>0</v>
          </cell>
          <cell r="W634">
            <v>0</v>
          </cell>
          <cell r="X634">
            <v>0</v>
          </cell>
        </row>
        <row r="635">
          <cell r="A635" t="str">
            <v>651501</v>
          </cell>
          <cell r="B635" t="str">
            <v>NORTH ROSE WOLCOTT</v>
          </cell>
          <cell r="C635">
            <v>53</v>
          </cell>
          <cell r="D635">
            <v>53</v>
          </cell>
          <cell r="E635" t="str">
            <v>Same</v>
          </cell>
          <cell r="F635" t="str">
            <v>Less Than</v>
          </cell>
          <cell r="G635">
            <v>0</v>
          </cell>
          <cell r="H635">
            <v>0</v>
          </cell>
          <cell r="I635">
            <v>0</v>
          </cell>
          <cell r="J635">
            <v>0</v>
          </cell>
          <cell r="K635">
            <v>29</v>
          </cell>
          <cell r="L635">
            <v>0</v>
          </cell>
          <cell r="M635">
            <v>0</v>
          </cell>
          <cell r="N635">
            <v>0</v>
          </cell>
          <cell r="O635">
            <v>0</v>
          </cell>
          <cell r="P635">
            <v>14</v>
          </cell>
          <cell r="Q635">
            <v>10</v>
          </cell>
          <cell r="R635">
            <v>0</v>
          </cell>
          <cell r="S635">
            <v>0</v>
          </cell>
          <cell r="T635">
            <v>0</v>
          </cell>
          <cell r="U635">
            <v>0</v>
          </cell>
          <cell r="V635">
            <v>0</v>
          </cell>
          <cell r="W635">
            <v>0</v>
          </cell>
          <cell r="X635">
            <v>0</v>
          </cell>
        </row>
        <row r="636">
          <cell r="A636" t="str">
            <v>651503</v>
          </cell>
          <cell r="B636" t="str">
            <v>RED CREEK</v>
          </cell>
          <cell r="C636">
            <v>32</v>
          </cell>
          <cell r="D636">
            <v>32</v>
          </cell>
          <cell r="E636" t="str">
            <v>Same</v>
          </cell>
          <cell r="F636" t="str">
            <v>Less Than</v>
          </cell>
          <cell r="G636">
            <v>0</v>
          </cell>
          <cell r="H636">
            <v>0</v>
          </cell>
          <cell r="I636">
            <v>0</v>
          </cell>
          <cell r="J636">
            <v>0</v>
          </cell>
          <cell r="K636">
            <v>32</v>
          </cell>
          <cell r="L636">
            <v>0</v>
          </cell>
          <cell r="M636">
            <v>0</v>
          </cell>
          <cell r="N636">
            <v>0</v>
          </cell>
          <cell r="O636">
            <v>0</v>
          </cell>
          <cell r="P636">
            <v>0</v>
          </cell>
          <cell r="Q636">
            <v>0</v>
          </cell>
          <cell r="R636">
            <v>0</v>
          </cell>
          <cell r="S636">
            <v>0</v>
          </cell>
          <cell r="T636">
            <v>0</v>
          </cell>
          <cell r="U636">
            <v>0</v>
          </cell>
          <cell r="V636">
            <v>0</v>
          </cell>
          <cell r="W636">
            <v>0</v>
          </cell>
          <cell r="X636">
            <v>0</v>
          </cell>
        </row>
        <row r="637">
          <cell r="A637" t="str">
            <v>660101</v>
          </cell>
          <cell r="B637" t="str">
            <v>KATONAH LEWISBORO</v>
          </cell>
          <cell r="C637">
            <v>0</v>
          </cell>
          <cell r="D637">
            <v>0</v>
          </cell>
          <cell r="E637" t="str">
            <v>Same</v>
          </cell>
          <cell r="F637" t="str">
            <v>Less Than</v>
          </cell>
          <cell r="G637">
            <v>0</v>
          </cell>
          <cell r="H637">
            <v>0</v>
          </cell>
          <cell r="I637">
            <v>0</v>
          </cell>
          <cell r="J637">
            <v>0</v>
          </cell>
          <cell r="K637">
            <v>0</v>
          </cell>
          <cell r="L637">
            <v>0</v>
          </cell>
          <cell r="M637">
            <v>0</v>
          </cell>
          <cell r="N637">
            <v>0</v>
          </cell>
          <cell r="O637">
            <v>0</v>
          </cell>
          <cell r="P637">
            <v>0</v>
          </cell>
          <cell r="Q637">
            <v>0</v>
          </cell>
          <cell r="R637">
            <v>0</v>
          </cell>
          <cell r="S637">
            <v>0</v>
          </cell>
          <cell r="T637">
            <v>0</v>
          </cell>
          <cell r="U637">
            <v>0</v>
          </cell>
          <cell r="V637">
            <v>0</v>
          </cell>
          <cell r="W637">
            <v>0</v>
          </cell>
          <cell r="X637">
            <v>0</v>
          </cell>
        </row>
        <row r="638">
          <cell r="A638" t="str">
            <v>660102</v>
          </cell>
          <cell r="B638" t="str">
            <v>BEDFORD</v>
          </cell>
          <cell r="C638">
            <v>0</v>
          </cell>
          <cell r="D638">
            <v>0</v>
          </cell>
          <cell r="E638" t="str">
            <v>Same</v>
          </cell>
          <cell r="F638" t="str">
            <v>Less Than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  <cell r="L638">
            <v>0</v>
          </cell>
          <cell r="M638">
            <v>0</v>
          </cell>
          <cell r="N638">
            <v>0</v>
          </cell>
          <cell r="O638">
            <v>0</v>
          </cell>
          <cell r="P638">
            <v>0</v>
          </cell>
          <cell r="Q638">
            <v>0</v>
          </cell>
          <cell r="R638">
            <v>0</v>
          </cell>
          <cell r="S638">
            <v>0</v>
          </cell>
          <cell r="T638">
            <v>0</v>
          </cell>
          <cell r="U638">
            <v>0</v>
          </cell>
          <cell r="V638">
            <v>0</v>
          </cell>
          <cell r="W638">
            <v>0</v>
          </cell>
          <cell r="X638">
            <v>0</v>
          </cell>
        </row>
        <row r="639">
          <cell r="A639" t="str">
            <v>660202</v>
          </cell>
          <cell r="B639" t="str">
            <v>CROTON HARMON</v>
          </cell>
          <cell r="C639">
            <v>0</v>
          </cell>
          <cell r="D639">
            <v>0</v>
          </cell>
          <cell r="E639" t="str">
            <v>Same</v>
          </cell>
          <cell r="F639" t="str">
            <v>Less Than</v>
          </cell>
          <cell r="G639">
            <v>0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  <cell r="L639">
            <v>0</v>
          </cell>
          <cell r="M639">
            <v>0</v>
          </cell>
          <cell r="N639">
            <v>0</v>
          </cell>
          <cell r="O639">
            <v>0</v>
          </cell>
          <cell r="P639">
            <v>0</v>
          </cell>
          <cell r="Q639">
            <v>0</v>
          </cell>
          <cell r="R639">
            <v>0</v>
          </cell>
          <cell r="S639">
            <v>0</v>
          </cell>
          <cell r="T639">
            <v>0</v>
          </cell>
          <cell r="U639">
            <v>0</v>
          </cell>
          <cell r="V639">
            <v>0</v>
          </cell>
          <cell r="W639">
            <v>0</v>
          </cell>
          <cell r="X639">
            <v>0</v>
          </cell>
        </row>
        <row r="640">
          <cell r="A640" t="str">
            <v>660203</v>
          </cell>
          <cell r="B640" t="str">
            <v>HENDRICK HUDSON</v>
          </cell>
          <cell r="C640">
            <v>0</v>
          </cell>
          <cell r="D640">
            <v>0</v>
          </cell>
          <cell r="E640" t="str">
            <v>Same</v>
          </cell>
          <cell r="F640" t="str">
            <v>Less Than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  <cell r="L640">
            <v>0</v>
          </cell>
          <cell r="M640">
            <v>0</v>
          </cell>
          <cell r="N640">
            <v>0</v>
          </cell>
          <cell r="O640">
            <v>0</v>
          </cell>
          <cell r="P640">
            <v>0</v>
          </cell>
          <cell r="Q640">
            <v>0</v>
          </cell>
          <cell r="R640">
            <v>0</v>
          </cell>
          <cell r="S640">
            <v>0</v>
          </cell>
          <cell r="T640">
            <v>0</v>
          </cell>
          <cell r="U640">
            <v>0</v>
          </cell>
          <cell r="V640">
            <v>0</v>
          </cell>
          <cell r="W640">
            <v>0</v>
          </cell>
          <cell r="X640">
            <v>0</v>
          </cell>
        </row>
        <row r="641">
          <cell r="A641" t="str">
            <v>660301</v>
          </cell>
          <cell r="B641" t="str">
            <v>EASTCHESTER</v>
          </cell>
          <cell r="C641">
            <v>0</v>
          </cell>
          <cell r="D641">
            <v>0</v>
          </cell>
          <cell r="E641" t="str">
            <v>Same</v>
          </cell>
          <cell r="F641" t="str">
            <v>Less Than</v>
          </cell>
          <cell r="G641">
            <v>0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  <cell r="L641">
            <v>0</v>
          </cell>
          <cell r="M641">
            <v>0</v>
          </cell>
          <cell r="N641">
            <v>0</v>
          </cell>
          <cell r="O641">
            <v>0</v>
          </cell>
          <cell r="P641">
            <v>0</v>
          </cell>
          <cell r="Q641">
            <v>0</v>
          </cell>
          <cell r="R641">
            <v>0</v>
          </cell>
          <cell r="S641">
            <v>0</v>
          </cell>
          <cell r="T641">
            <v>0</v>
          </cell>
          <cell r="U641">
            <v>0</v>
          </cell>
          <cell r="V641">
            <v>0</v>
          </cell>
          <cell r="W641">
            <v>0</v>
          </cell>
          <cell r="X641">
            <v>0</v>
          </cell>
        </row>
        <row r="642">
          <cell r="A642" t="str">
            <v>660302</v>
          </cell>
          <cell r="B642" t="str">
            <v>TUCKAHOE</v>
          </cell>
          <cell r="C642">
            <v>0</v>
          </cell>
          <cell r="D642">
            <v>0</v>
          </cell>
          <cell r="E642" t="str">
            <v>Same</v>
          </cell>
          <cell r="F642" t="str">
            <v>Less Than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  <cell r="L642">
            <v>0</v>
          </cell>
          <cell r="M642">
            <v>0</v>
          </cell>
          <cell r="N642">
            <v>0</v>
          </cell>
          <cell r="O642">
            <v>0</v>
          </cell>
          <cell r="P642">
            <v>0</v>
          </cell>
          <cell r="Q642">
            <v>0</v>
          </cell>
          <cell r="R642">
            <v>0</v>
          </cell>
          <cell r="S642">
            <v>0</v>
          </cell>
          <cell r="T642">
            <v>0</v>
          </cell>
          <cell r="U642">
            <v>0</v>
          </cell>
          <cell r="V642">
            <v>0</v>
          </cell>
          <cell r="W642">
            <v>0</v>
          </cell>
          <cell r="X642">
            <v>0</v>
          </cell>
        </row>
        <row r="643">
          <cell r="A643" t="str">
            <v>660303</v>
          </cell>
          <cell r="B643" t="str">
            <v>BRONXVILLE</v>
          </cell>
          <cell r="C643">
            <v>0</v>
          </cell>
          <cell r="D643">
            <v>0</v>
          </cell>
          <cell r="E643" t="str">
            <v>Same</v>
          </cell>
          <cell r="F643" t="str">
            <v>Less Than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  <cell r="L643">
            <v>0</v>
          </cell>
          <cell r="M643">
            <v>0</v>
          </cell>
          <cell r="N643">
            <v>0</v>
          </cell>
          <cell r="O643">
            <v>0</v>
          </cell>
          <cell r="P643">
            <v>0</v>
          </cell>
          <cell r="Q643">
            <v>0</v>
          </cell>
          <cell r="R643">
            <v>0</v>
          </cell>
          <cell r="S643">
            <v>0</v>
          </cell>
          <cell r="T643">
            <v>0</v>
          </cell>
          <cell r="U643">
            <v>0</v>
          </cell>
          <cell r="V643">
            <v>0</v>
          </cell>
          <cell r="W643">
            <v>0</v>
          </cell>
          <cell r="X643">
            <v>0</v>
          </cell>
        </row>
        <row r="644">
          <cell r="A644" t="str">
            <v>660401</v>
          </cell>
          <cell r="B644" t="str">
            <v>TARRYTOWN</v>
          </cell>
          <cell r="C644">
            <v>110</v>
          </cell>
          <cell r="D644">
            <v>110</v>
          </cell>
          <cell r="E644" t="str">
            <v>Same</v>
          </cell>
          <cell r="F644" t="str">
            <v>Less Than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  <cell r="L644">
            <v>0</v>
          </cell>
          <cell r="M644">
            <v>0</v>
          </cell>
          <cell r="N644">
            <v>108</v>
          </cell>
          <cell r="O644">
            <v>2</v>
          </cell>
          <cell r="P644">
            <v>0</v>
          </cell>
          <cell r="Q644">
            <v>0</v>
          </cell>
          <cell r="R644">
            <v>0</v>
          </cell>
          <cell r="S644">
            <v>0</v>
          </cell>
          <cell r="T644">
            <v>0</v>
          </cell>
          <cell r="U644">
            <v>0</v>
          </cell>
          <cell r="V644">
            <v>0</v>
          </cell>
          <cell r="W644">
            <v>0</v>
          </cell>
          <cell r="X644">
            <v>0</v>
          </cell>
        </row>
        <row r="645">
          <cell r="A645" t="str">
            <v>660402</v>
          </cell>
          <cell r="B645" t="str">
            <v>IRVINGTON</v>
          </cell>
          <cell r="C645">
            <v>0</v>
          </cell>
          <cell r="D645">
            <v>0</v>
          </cell>
          <cell r="E645" t="str">
            <v>Same</v>
          </cell>
          <cell r="F645" t="str">
            <v>Less Than</v>
          </cell>
          <cell r="G645">
            <v>0</v>
          </cell>
          <cell r="H645">
            <v>0</v>
          </cell>
          <cell r="I645">
            <v>0</v>
          </cell>
          <cell r="J645">
            <v>0</v>
          </cell>
          <cell r="K645">
            <v>0</v>
          </cell>
          <cell r="L645">
            <v>0</v>
          </cell>
          <cell r="M645">
            <v>0</v>
          </cell>
          <cell r="N645">
            <v>0</v>
          </cell>
          <cell r="O645">
            <v>0</v>
          </cell>
          <cell r="P645">
            <v>0</v>
          </cell>
          <cell r="Q645">
            <v>0</v>
          </cell>
          <cell r="R645">
            <v>0</v>
          </cell>
          <cell r="S645">
            <v>0</v>
          </cell>
          <cell r="T645">
            <v>0</v>
          </cell>
          <cell r="U645">
            <v>0</v>
          </cell>
          <cell r="V645">
            <v>0</v>
          </cell>
          <cell r="W645">
            <v>0</v>
          </cell>
          <cell r="X645">
            <v>0</v>
          </cell>
        </row>
        <row r="646">
          <cell r="A646" t="str">
            <v>660403</v>
          </cell>
          <cell r="B646" t="str">
            <v>DOBBS FERRY</v>
          </cell>
          <cell r="C646">
            <v>0</v>
          </cell>
          <cell r="D646">
            <v>0</v>
          </cell>
          <cell r="E646" t="str">
            <v>Same</v>
          </cell>
          <cell r="F646" t="str">
            <v>Less Than</v>
          </cell>
          <cell r="G646">
            <v>0</v>
          </cell>
          <cell r="H646">
            <v>0</v>
          </cell>
          <cell r="I646">
            <v>0</v>
          </cell>
          <cell r="J646">
            <v>0</v>
          </cell>
          <cell r="K646">
            <v>0</v>
          </cell>
          <cell r="L646">
            <v>0</v>
          </cell>
          <cell r="M646">
            <v>0</v>
          </cell>
          <cell r="N646">
            <v>0</v>
          </cell>
          <cell r="O646">
            <v>0</v>
          </cell>
          <cell r="P646">
            <v>0</v>
          </cell>
          <cell r="Q646">
            <v>0</v>
          </cell>
          <cell r="R646">
            <v>0</v>
          </cell>
          <cell r="S646">
            <v>0</v>
          </cell>
          <cell r="T646">
            <v>0</v>
          </cell>
          <cell r="U646">
            <v>0</v>
          </cell>
          <cell r="V646">
            <v>0</v>
          </cell>
          <cell r="W646">
            <v>0</v>
          </cell>
          <cell r="X646">
            <v>0</v>
          </cell>
        </row>
        <row r="647">
          <cell r="A647" t="str">
            <v>660404</v>
          </cell>
          <cell r="B647" t="str">
            <v>HASTINGS ON HUDSON</v>
          </cell>
          <cell r="C647">
            <v>0</v>
          </cell>
          <cell r="D647">
            <v>0</v>
          </cell>
          <cell r="E647" t="str">
            <v>Same</v>
          </cell>
          <cell r="F647" t="str">
            <v>Less Than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  <cell r="L647">
            <v>0</v>
          </cell>
          <cell r="M647">
            <v>0</v>
          </cell>
          <cell r="N647">
            <v>0</v>
          </cell>
          <cell r="O647">
            <v>0</v>
          </cell>
          <cell r="P647">
            <v>0</v>
          </cell>
          <cell r="Q647">
            <v>0</v>
          </cell>
          <cell r="R647">
            <v>0</v>
          </cell>
          <cell r="S647">
            <v>0</v>
          </cell>
          <cell r="T647">
            <v>0</v>
          </cell>
          <cell r="U647">
            <v>0</v>
          </cell>
          <cell r="V647">
            <v>0</v>
          </cell>
          <cell r="W647">
            <v>0</v>
          </cell>
          <cell r="X647">
            <v>0</v>
          </cell>
        </row>
        <row r="648">
          <cell r="A648" t="str">
            <v>660405</v>
          </cell>
          <cell r="B648" t="str">
            <v>ARDSLEY</v>
          </cell>
          <cell r="C648">
            <v>0</v>
          </cell>
          <cell r="D648">
            <v>0</v>
          </cell>
          <cell r="E648" t="str">
            <v>Same</v>
          </cell>
          <cell r="F648" t="str">
            <v>Less Than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  <cell r="L648">
            <v>0</v>
          </cell>
          <cell r="M648">
            <v>0</v>
          </cell>
          <cell r="N648">
            <v>0</v>
          </cell>
          <cell r="O648">
            <v>0</v>
          </cell>
          <cell r="P648">
            <v>0</v>
          </cell>
          <cell r="Q648">
            <v>0</v>
          </cell>
          <cell r="R648">
            <v>0</v>
          </cell>
          <cell r="S648">
            <v>0</v>
          </cell>
          <cell r="T648">
            <v>0</v>
          </cell>
          <cell r="U648">
            <v>0</v>
          </cell>
          <cell r="V648">
            <v>0</v>
          </cell>
          <cell r="W648">
            <v>0</v>
          </cell>
          <cell r="X648">
            <v>0</v>
          </cell>
        </row>
        <row r="649">
          <cell r="A649" t="str">
            <v>660406</v>
          </cell>
          <cell r="B649" t="str">
            <v>EDGEMONT</v>
          </cell>
          <cell r="C649">
            <v>0</v>
          </cell>
          <cell r="D649">
            <v>0</v>
          </cell>
          <cell r="E649" t="str">
            <v>Same</v>
          </cell>
          <cell r="F649" t="str">
            <v>Less Than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  <cell r="L649">
            <v>0</v>
          </cell>
          <cell r="M649">
            <v>0</v>
          </cell>
          <cell r="N649">
            <v>0</v>
          </cell>
          <cell r="O649">
            <v>0</v>
          </cell>
          <cell r="P649">
            <v>0</v>
          </cell>
          <cell r="Q649">
            <v>0</v>
          </cell>
          <cell r="R649">
            <v>0</v>
          </cell>
          <cell r="S649">
            <v>0</v>
          </cell>
          <cell r="T649">
            <v>0</v>
          </cell>
          <cell r="U649">
            <v>0</v>
          </cell>
          <cell r="V649">
            <v>0</v>
          </cell>
          <cell r="W649">
            <v>0</v>
          </cell>
          <cell r="X649">
            <v>0</v>
          </cell>
        </row>
        <row r="650">
          <cell r="A650" t="str">
            <v>660407</v>
          </cell>
          <cell r="B650" t="str">
            <v>GREENBURGH</v>
          </cell>
          <cell r="C650">
            <v>110</v>
          </cell>
          <cell r="D650">
            <v>109</v>
          </cell>
          <cell r="E650" t="str">
            <v>Different</v>
          </cell>
          <cell r="F650" t="str">
            <v>Greater Than</v>
          </cell>
          <cell r="G650">
            <v>0</v>
          </cell>
          <cell r="H650">
            <v>0</v>
          </cell>
          <cell r="I650">
            <v>0</v>
          </cell>
          <cell r="J650">
            <v>5</v>
          </cell>
          <cell r="K650">
            <v>103</v>
          </cell>
          <cell r="L650">
            <v>0</v>
          </cell>
          <cell r="M650">
            <v>0</v>
          </cell>
          <cell r="N650">
            <v>0</v>
          </cell>
          <cell r="O650">
            <v>0</v>
          </cell>
          <cell r="P650">
            <v>0</v>
          </cell>
          <cell r="Q650">
            <v>0</v>
          </cell>
          <cell r="R650">
            <v>0</v>
          </cell>
          <cell r="S650">
            <v>0</v>
          </cell>
          <cell r="T650">
            <v>0</v>
          </cell>
          <cell r="U650">
            <v>0</v>
          </cell>
          <cell r="V650">
            <v>0</v>
          </cell>
          <cell r="W650">
            <v>1</v>
          </cell>
          <cell r="X650">
            <v>0</v>
          </cell>
        </row>
        <row r="651">
          <cell r="A651" t="str">
            <v>660409</v>
          </cell>
          <cell r="B651" t="str">
            <v>ELMSFORD</v>
          </cell>
          <cell r="C651">
            <v>36</v>
          </cell>
          <cell r="D651">
            <v>36</v>
          </cell>
          <cell r="E651" t="str">
            <v>Same</v>
          </cell>
          <cell r="F651" t="str">
            <v>Less Than</v>
          </cell>
          <cell r="G651">
            <v>0</v>
          </cell>
          <cell r="H651">
            <v>36</v>
          </cell>
          <cell r="I651">
            <v>0</v>
          </cell>
          <cell r="J651">
            <v>0</v>
          </cell>
          <cell r="K651">
            <v>0</v>
          </cell>
          <cell r="L651">
            <v>0</v>
          </cell>
          <cell r="M651">
            <v>0</v>
          </cell>
          <cell r="N651">
            <v>0</v>
          </cell>
          <cell r="O651">
            <v>0</v>
          </cell>
          <cell r="P651">
            <v>0</v>
          </cell>
          <cell r="Q651">
            <v>0</v>
          </cell>
          <cell r="R651">
            <v>0</v>
          </cell>
          <cell r="S651">
            <v>0</v>
          </cell>
          <cell r="T651">
            <v>0</v>
          </cell>
          <cell r="U651">
            <v>0</v>
          </cell>
          <cell r="V651">
            <v>0</v>
          </cell>
          <cell r="W651">
            <v>0</v>
          </cell>
          <cell r="X651">
            <v>0</v>
          </cell>
        </row>
        <row r="652">
          <cell r="A652" t="str">
            <v>660410</v>
          </cell>
          <cell r="B652" t="str">
            <v>GREENBURGH-GRAHAM</v>
          </cell>
          <cell r="C652">
            <v>0</v>
          </cell>
          <cell r="D652">
            <v>0</v>
          </cell>
          <cell r="E652" t="str">
            <v>Same</v>
          </cell>
          <cell r="F652" t="str">
            <v>Less Than</v>
          </cell>
          <cell r="G652">
            <v>0</v>
          </cell>
          <cell r="H652">
            <v>0</v>
          </cell>
          <cell r="I652">
            <v>0</v>
          </cell>
          <cell r="J652">
            <v>0</v>
          </cell>
          <cell r="K652">
            <v>0</v>
          </cell>
          <cell r="L652">
            <v>0</v>
          </cell>
          <cell r="M652">
            <v>0</v>
          </cell>
          <cell r="N652">
            <v>0</v>
          </cell>
          <cell r="O652">
            <v>0</v>
          </cell>
          <cell r="P652">
            <v>0</v>
          </cell>
          <cell r="Q652">
            <v>0</v>
          </cell>
          <cell r="R652">
            <v>0</v>
          </cell>
          <cell r="S652">
            <v>0</v>
          </cell>
          <cell r="T652">
            <v>0</v>
          </cell>
          <cell r="U652">
            <v>0</v>
          </cell>
          <cell r="V652">
            <v>0</v>
          </cell>
          <cell r="W652">
            <v>0</v>
          </cell>
          <cell r="X652">
            <v>0</v>
          </cell>
        </row>
        <row r="653">
          <cell r="A653" t="str">
            <v>660411</v>
          </cell>
          <cell r="B653" t="str">
            <v>GREENBURGH 11</v>
          </cell>
          <cell r="C653">
            <v>0</v>
          </cell>
          <cell r="D653">
            <v>0</v>
          </cell>
          <cell r="E653" t="str">
            <v>Same</v>
          </cell>
          <cell r="F653" t="str">
            <v>Less Than</v>
          </cell>
          <cell r="G653">
            <v>0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  <cell r="L653">
            <v>0</v>
          </cell>
          <cell r="M653">
            <v>0</v>
          </cell>
          <cell r="N653">
            <v>0</v>
          </cell>
          <cell r="O653">
            <v>0</v>
          </cell>
          <cell r="P653">
            <v>0</v>
          </cell>
          <cell r="Q653">
            <v>0</v>
          </cell>
          <cell r="R653">
            <v>0</v>
          </cell>
          <cell r="S653">
            <v>0</v>
          </cell>
          <cell r="T653">
            <v>0</v>
          </cell>
          <cell r="U653">
            <v>0</v>
          </cell>
          <cell r="V653">
            <v>0</v>
          </cell>
          <cell r="W653">
            <v>0</v>
          </cell>
          <cell r="X653">
            <v>0</v>
          </cell>
        </row>
        <row r="654">
          <cell r="A654" t="str">
            <v>660412</v>
          </cell>
          <cell r="B654" t="str">
            <v>GREENBRG-NO CASTLE</v>
          </cell>
          <cell r="C654">
            <v>0</v>
          </cell>
          <cell r="D654">
            <v>0</v>
          </cell>
          <cell r="E654" t="str">
            <v>Same</v>
          </cell>
          <cell r="F654" t="str">
            <v>Less Than</v>
          </cell>
          <cell r="G654">
            <v>0</v>
          </cell>
          <cell r="H654">
            <v>0</v>
          </cell>
          <cell r="I654">
            <v>0</v>
          </cell>
          <cell r="J654">
            <v>0</v>
          </cell>
          <cell r="K654">
            <v>0</v>
          </cell>
          <cell r="L654">
            <v>0</v>
          </cell>
          <cell r="M654">
            <v>0</v>
          </cell>
          <cell r="N654">
            <v>0</v>
          </cell>
          <cell r="O654">
            <v>0</v>
          </cell>
          <cell r="P654">
            <v>0</v>
          </cell>
          <cell r="Q654">
            <v>0</v>
          </cell>
          <cell r="R654">
            <v>0</v>
          </cell>
          <cell r="S654">
            <v>0</v>
          </cell>
          <cell r="T654">
            <v>0</v>
          </cell>
          <cell r="U654">
            <v>0</v>
          </cell>
          <cell r="V654">
            <v>0</v>
          </cell>
          <cell r="W654">
            <v>0</v>
          </cell>
          <cell r="X654">
            <v>0</v>
          </cell>
        </row>
        <row r="655">
          <cell r="A655" t="str">
            <v>660501</v>
          </cell>
          <cell r="B655" t="str">
            <v>HARRISON</v>
          </cell>
          <cell r="C655">
            <v>0</v>
          </cell>
          <cell r="D655">
            <v>0</v>
          </cell>
          <cell r="E655" t="str">
            <v>Same</v>
          </cell>
          <cell r="F655" t="str">
            <v>Less Than</v>
          </cell>
          <cell r="G655">
            <v>0</v>
          </cell>
          <cell r="H655">
            <v>0</v>
          </cell>
          <cell r="I655">
            <v>0</v>
          </cell>
          <cell r="J655">
            <v>0</v>
          </cell>
          <cell r="K655">
            <v>0</v>
          </cell>
          <cell r="L655">
            <v>0</v>
          </cell>
          <cell r="M655">
            <v>0</v>
          </cell>
          <cell r="N655">
            <v>0</v>
          </cell>
          <cell r="O655">
            <v>0</v>
          </cell>
          <cell r="P655">
            <v>0</v>
          </cell>
          <cell r="Q655">
            <v>0</v>
          </cell>
          <cell r="R655">
            <v>0</v>
          </cell>
          <cell r="S655">
            <v>0</v>
          </cell>
          <cell r="T655">
            <v>0</v>
          </cell>
          <cell r="U655">
            <v>0</v>
          </cell>
          <cell r="V655">
            <v>0</v>
          </cell>
          <cell r="W655">
            <v>0</v>
          </cell>
          <cell r="X655">
            <v>0</v>
          </cell>
        </row>
        <row r="656">
          <cell r="A656" t="str">
            <v>660701</v>
          </cell>
          <cell r="B656" t="str">
            <v>MAMARONECK</v>
          </cell>
          <cell r="C656">
            <v>87</v>
          </cell>
          <cell r="D656">
            <v>76</v>
          </cell>
          <cell r="E656" t="str">
            <v>Different</v>
          </cell>
          <cell r="F656" t="str">
            <v>Greater Than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  <cell r="L656">
            <v>0</v>
          </cell>
          <cell r="M656">
            <v>4</v>
          </cell>
          <cell r="N656">
            <v>72</v>
          </cell>
          <cell r="O656">
            <v>0</v>
          </cell>
          <cell r="P656">
            <v>0</v>
          </cell>
          <cell r="Q656">
            <v>0</v>
          </cell>
          <cell r="R656">
            <v>0</v>
          </cell>
          <cell r="S656">
            <v>0</v>
          </cell>
          <cell r="T656">
            <v>0</v>
          </cell>
          <cell r="U656">
            <v>0</v>
          </cell>
          <cell r="V656">
            <v>0</v>
          </cell>
          <cell r="W656">
            <v>0</v>
          </cell>
          <cell r="X656">
            <v>0</v>
          </cell>
        </row>
        <row r="657">
          <cell r="A657" t="str">
            <v>660801</v>
          </cell>
          <cell r="B657" t="str">
            <v>MT PLEASANT CENT</v>
          </cell>
          <cell r="C657">
            <v>0</v>
          </cell>
          <cell r="D657">
            <v>0</v>
          </cell>
          <cell r="E657" t="str">
            <v>Same</v>
          </cell>
          <cell r="F657" t="str">
            <v>Less Than</v>
          </cell>
          <cell r="G657">
            <v>0</v>
          </cell>
          <cell r="H657">
            <v>0</v>
          </cell>
          <cell r="I657">
            <v>0</v>
          </cell>
          <cell r="J657">
            <v>0</v>
          </cell>
          <cell r="K657">
            <v>0</v>
          </cell>
          <cell r="L657">
            <v>0</v>
          </cell>
          <cell r="M657">
            <v>0</v>
          </cell>
          <cell r="N657">
            <v>0</v>
          </cell>
          <cell r="O657">
            <v>0</v>
          </cell>
          <cell r="P657">
            <v>0</v>
          </cell>
          <cell r="Q657">
            <v>0</v>
          </cell>
          <cell r="R657">
            <v>0</v>
          </cell>
          <cell r="S657">
            <v>0</v>
          </cell>
          <cell r="T657">
            <v>0</v>
          </cell>
          <cell r="U657">
            <v>0</v>
          </cell>
          <cell r="V657">
            <v>0</v>
          </cell>
          <cell r="W657">
            <v>0</v>
          </cell>
          <cell r="X657">
            <v>0</v>
          </cell>
        </row>
        <row r="658">
          <cell r="A658" t="str">
            <v>660802</v>
          </cell>
          <cell r="B658" t="str">
            <v>POCANTICO HILLS</v>
          </cell>
          <cell r="C658">
            <v>21</v>
          </cell>
          <cell r="D658">
            <v>21</v>
          </cell>
          <cell r="E658" t="str">
            <v>Same</v>
          </cell>
          <cell r="F658" t="str">
            <v>Less Than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  <cell r="K658">
            <v>21</v>
          </cell>
          <cell r="L658">
            <v>0</v>
          </cell>
          <cell r="M658">
            <v>0</v>
          </cell>
          <cell r="N658">
            <v>0</v>
          </cell>
          <cell r="O658">
            <v>0</v>
          </cell>
          <cell r="P658">
            <v>0</v>
          </cell>
          <cell r="Q658">
            <v>0</v>
          </cell>
          <cell r="R658">
            <v>0</v>
          </cell>
          <cell r="S658">
            <v>0</v>
          </cell>
          <cell r="T658">
            <v>0</v>
          </cell>
          <cell r="U658">
            <v>0</v>
          </cell>
          <cell r="V658">
            <v>0</v>
          </cell>
          <cell r="W658">
            <v>0</v>
          </cell>
          <cell r="X658">
            <v>0</v>
          </cell>
        </row>
        <row r="659">
          <cell r="A659" t="str">
            <v>660803</v>
          </cell>
          <cell r="B659" t="str">
            <v>HAWTHORNE KNOLLS</v>
          </cell>
          <cell r="C659">
            <v>0</v>
          </cell>
          <cell r="D659">
            <v>0</v>
          </cell>
          <cell r="E659" t="str">
            <v>Same</v>
          </cell>
          <cell r="F659" t="str">
            <v>Less Than</v>
          </cell>
          <cell r="G659">
            <v>0</v>
          </cell>
          <cell r="H659">
            <v>0</v>
          </cell>
          <cell r="I659">
            <v>0</v>
          </cell>
          <cell r="J659">
            <v>0</v>
          </cell>
          <cell r="K659">
            <v>0</v>
          </cell>
          <cell r="L659">
            <v>0</v>
          </cell>
          <cell r="M659">
            <v>0</v>
          </cell>
          <cell r="N659">
            <v>0</v>
          </cell>
          <cell r="O659">
            <v>0</v>
          </cell>
          <cell r="P659">
            <v>0</v>
          </cell>
          <cell r="Q659">
            <v>0</v>
          </cell>
          <cell r="R659">
            <v>0</v>
          </cell>
          <cell r="S659">
            <v>0</v>
          </cell>
          <cell r="T659">
            <v>0</v>
          </cell>
          <cell r="U659">
            <v>0</v>
          </cell>
          <cell r="V659">
            <v>0</v>
          </cell>
          <cell r="W659">
            <v>0</v>
          </cell>
          <cell r="X659">
            <v>0</v>
          </cell>
        </row>
        <row r="660">
          <cell r="A660" t="str">
            <v>660804</v>
          </cell>
          <cell r="B660" t="str">
            <v>MT PLEASANT-COTTAG</v>
          </cell>
          <cell r="C660">
            <v>0</v>
          </cell>
          <cell r="D660">
            <v>0</v>
          </cell>
          <cell r="E660" t="str">
            <v>Same</v>
          </cell>
          <cell r="F660" t="str">
            <v>Less Than</v>
          </cell>
          <cell r="G660">
            <v>0</v>
          </cell>
          <cell r="H660">
            <v>0</v>
          </cell>
          <cell r="I660">
            <v>0</v>
          </cell>
          <cell r="J660">
            <v>0</v>
          </cell>
          <cell r="K660">
            <v>0</v>
          </cell>
          <cell r="L660">
            <v>0</v>
          </cell>
          <cell r="M660">
            <v>0</v>
          </cell>
          <cell r="N660">
            <v>0</v>
          </cell>
          <cell r="O660">
            <v>0</v>
          </cell>
          <cell r="P660">
            <v>0</v>
          </cell>
          <cell r="Q660">
            <v>0</v>
          </cell>
          <cell r="R660">
            <v>0</v>
          </cell>
          <cell r="S660">
            <v>0</v>
          </cell>
          <cell r="T660">
            <v>0</v>
          </cell>
          <cell r="U660">
            <v>0</v>
          </cell>
          <cell r="V660">
            <v>0</v>
          </cell>
          <cell r="W660">
            <v>0</v>
          </cell>
          <cell r="X660">
            <v>0</v>
          </cell>
        </row>
        <row r="661">
          <cell r="A661" t="str">
            <v>660805</v>
          </cell>
          <cell r="B661" t="str">
            <v>VALHALLA</v>
          </cell>
          <cell r="C661">
            <v>0</v>
          </cell>
          <cell r="D661">
            <v>0</v>
          </cell>
          <cell r="E661" t="str">
            <v>Same</v>
          </cell>
          <cell r="F661" t="str">
            <v>Less Than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  <cell r="L661">
            <v>0</v>
          </cell>
          <cell r="M661">
            <v>0</v>
          </cell>
          <cell r="N661">
            <v>0</v>
          </cell>
          <cell r="O661">
            <v>0</v>
          </cell>
          <cell r="P661">
            <v>0</v>
          </cell>
          <cell r="Q661">
            <v>0</v>
          </cell>
          <cell r="R661">
            <v>0</v>
          </cell>
          <cell r="S661">
            <v>0</v>
          </cell>
          <cell r="T661">
            <v>0</v>
          </cell>
          <cell r="U661">
            <v>0</v>
          </cell>
          <cell r="V661">
            <v>0</v>
          </cell>
          <cell r="W661">
            <v>0</v>
          </cell>
          <cell r="X661">
            <v>0</v>
          </cell>
        </row>
        <row r="662">
          <cell r="A662" t="str">
            <v>660806</v>
          </cell>
          <cell r="B662" t="str">
            <v>MT PLSNT-BLYTHEDLE</v>
          </cell>
          <cell r="C662">
            <v>2</v>
          </cell>
          <cell r="D662">
            <v>0</v>
          </cell>
          <cell r="E662" t="str">
            <v>Different</v>
          </cell>
          <cell r="F662" t="str">
            <v>Greater Than</v>
          </cell>
          <cell r="G662">
            <v>0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  <cell r="L662">
            <v>0</v>
          </cell>
          <cell r="M662">
            <v>0</v>
          </cell>
          <cell r="N662">
            <v>0</v>
          </cell>
          <cell r="O662">
            <v>0</v>
          </cell>
          <cell r="P662">
            <v>0</v>
          </cell>
          <cell r="Q662">
            <v>0</v>
          </cell>
          <cell r="R662">
            <v>0</v>
          </cell>
          <cell r="S662">
            <v>0</v>
          </cell>
          <cell r="T662">
            <v>0</v>
          </cell>
          <cell r="U662">
            <v>0</v>
          </cell>
          <cell r="V662">
            <v>0</v>
          </cell>
          <cell r="W662">
            <v>0</v>
          </cell>
          <cell r="X662">
            <v>0</v>
          </cell>
        </row>
        <row r="663">
          <cell r="A663" t="str">
            <v>660809</v>
          </cell>
          <cell r="B663" t="str">
            <v>PLEASANTVILLE</v>
          </cell>
          <cell r="C663">
            <v>0</v>
          </cell>
          <cell r="D663">
            <v>0</v>
          </cell>
          <cell r="E663" t="str">
            <v>Same</v>
          </cell>
          <cell r="F663" t="str">
            <v>Less Than</v>
          </cell>
          <cell r="G663">
            <v>0</v>
          </cell>
          <cell r="H663">
            <v>0</v>
          </cell>
          <cell r="I663">
            <v>0</v>
          </cell>
          <cell r="J663">
            <v>0</v>
          </cell>
          <cell r="K663">
            <v>0</v>
          </cell>
          <cell r="L663">
            <v>0</v>
          </cell>
          <cell r="M663">
            <v>0</v>
          </cell>
          <cell r="N663">
            <v>0</v>
          </cell>
          <cell r="O663">
            <v>0</v>
          </cell>
          <cell r="P663">
            <v>0</v>
          </cell>
          <cell r="Q663">
            <v>0</v>
          </cell>
          <cell r="R663">
            <v>0</v>
          </cell>
          <cell r="S663">
            <v>0</v>
          </cell>
          <cell r="T663">
            <v>0</v>
          </cell>
          <cell r="U663">
            <v>0</v>
          </cell>
          <cell r="V663">
            <v>0</v>
          </cell>
          <cell r="W663">
            <v>0</v>
          </cell>
          <cell r="X663">
            <v>0</v>
          </cell>
        </row>
        <row r="664">
          <cell r="A664" t="str">
            <v>660900</v>
          </cell>
          <cell r="B664" t="str">
            <v>MOUNT VERNON</v>
          </cell>
          <cell r="C664">
            <v>289</v>
          </cell>
          <cell r="D664">
            <v>289</v>
          </cell>
          <cell r="E664" t="str">
            <v>Same</v>
          </cell>
          <cell r="F664" t="str">
            <v>Less Than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152</v>
          </cell>
          <cell r="L664">
            <v>0</v>
          </cell>
          <cell r="M664">
            <v>0</v>
          </cell>
          <cell r="N664">
            <v>0</v>
          </cell>
          <cell r="O664">
            <v>0</v>
          </cell>
          <cell r="P664">
            <v>4</v>
          </cell>
          <cell r="Q664">
            <v>132</v>
          </cell>
          <cell r="R664">
            <v>0</v>
          </cell>
          <cell r="S664">
            <v>0</v>
          </cell>
          <cell r="T664">
            <v>0</v>
          </cell>
          <cell r="U664">
            <v>0</v>
          </cell>
          <cell r="V664">
            <v>0</v>
          </cell>
          <cell r="W664">
            <v>1</v>
          </cell>
          <cell r="X664">
            <v>0</v>
          </cell>
        </row>
        <row r="665">
          <cell r="A665" t="str">
            <v>661004</v>
          </cell>
          <cell r="B665" t="str">
            <v>CHAPPAQUA</v>
          </cell>
          <cell r="C665">
            <v>0</v>
          </cell>
          <cell r="D665">
            <v>0</v>
          </cell>
          <cell r="E665" t="str">
            <v>Same</v>
          </cell>
          <cell r="F665" t="str">
            <v>Less Than</v>
          </cell>
          <cell r="G665">
            <v>0</v>
          </cell>
          <cell r="H665">
            <v>0</v>
          </cell>
          <cell r="I665">
            <v>0</v>
          </cell>
          <cell r="J665">
            <v>0</v>
          </cell>
          <cell r="K665">
            <v>0</v>
          </cell>
          <cell r="L665">
            <v>0</v>
          </cell>
          <cell r="M665">
            <v>0</v>
          </cell>
          <cell r="N665">
            <v>0</v>
          </cell>
          <cell r="O665">
            <v>0</v>
          </cell>
          <cell r="P665">
            <v>0</v>
          </cell>
          <cell r="Q665">
            <v>0</v>
          </cell>
          <cell r="R665">
            <v>0</v>
          </cell>
          <cell r="S665">
            <v>0</v>
          </cell>
          <cell r="T665">
            <v>0</v>
          </cell>
          <cell r="U665">
            <v>0</v>
          </cell>
          <cell r="V665">
            <v>0</v>
          </cell>
          <cell r="W665">
            <v>0</v>
          </cell>
          <cell r="X665">
            <v>0</v>
          </cell>
        </row>
        <row r="666">
          <cell r="A666" t="str">
            <v>661100</v>
          </cell>
          <cell r="B666" t="str">
            <v>NEW ROCHELLE</v>
          </cell>
          <cell r="C666">
            <v>403</v>
          </cell>
          <cell r="D666">
            <v>403</v>
          </cell>
          <cell r="E666" t="str">
            <v>Same</v>
          </cell>
          <cell r="F666" t="str">
            <v>Less Than</v>
          </cell>
          <cell r="G666">
            <v>12</v>
          </cell>
          <cell r="H666">
            <v>196</v>
          </cell>
          <cell r="I666">
            <v>0</v>
          </cell>
          <cell r="J666">
            <v>0</v>
          </cell>
          <cell r="K666">
            <v>0</v>
          </cell>
          <cell r="L666">
            <v>0</v>
          </cell>
          <cell r="M666">
            <v>11</v>
          </cell>
          <cell r="N666">
            <v>130</v>
          </cell>
          <cell r="O666">
            <v>0</v>
          </cell>
          <cell r="P666">
            <v>3</v>
          </cell>
          <cell r="Q666">
            <v>51</v>
          </cell>
          <cell r="R666">
            <v>0</v>
          </cell>
          <cell r="S666">
            <v>0</v>
          </cell>
          <cell r="T666">
            <v>0</v>
          </cell>
          <cell r="U666">
            <v>0</v>
          </cell>
          <cell r="V666">
            <v>0</v>
          </cell>
          <cell r="W666">
            <v>0</v>
          </cell>
          <cell r="X666">
            <v>0</v>
          </cell>
        </row>
        <row r="667">
          <cell r="A667" t="str">
            <v>661201</v>
          </cell>
          <cell r="B667" t="str">
            <v>BYRAM HILLS</v>
          </cell>
          <cell r="C667">
            <v>0</v>
          </cell>
          <cell r="D667">
            <v>0</v>
          </cell>
          <cell r="E667" t="str">
            <v>Same</v>
          </cell>
          <cell r="F667" t="str">
            <v>Less Than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  <cell r="L667">
            <v>0</v>
          </cell>
          <cell r="M667">
            <v>0</v>
          </cell>
          <cell r="N667">
            <v>0</v>
          </cell>
          <cell r="O667">
            <v>0</v>
          </cell>
          <cell r="P667">
            <v>0</v>
          </cell>
          <cell r="Q667">
            <v>0</v>
          </cell>
          <cell r="R667">
            <v>0</v>
          </cell>
          <cell r="S667">
            <v>0</v>
          </cell>
          <cell r="T667">
            <v>0</v>
          </cell>
          <cell r="U667">
            <v>0</v>
          </cell>
          <cell r="V667">
            <v>0</v>
          </cell>
          <cell r="W667">
            <v>0</v>
          </cell>
          <cell r="X667">
            <v>0</v>
          </cell>
        </row>
        <row r="668">
          <cell r="A668" t="str">
            <v>661301</v>
          </cell>
          <cell r="B668" t="str">
            <v>NORTH SALEM</v>
          </cell>
          <cell r="C668">
            <v>0</v>
          </cell>
          <cell r="D668">
            <v>0</v>
          </cell>
          <cell r="E668" t="str">
            <v>Same</v>
          </cell>
          <cell r="F668" t="str">
            <v>Less Than</v>
          </cell>
          <cell r="G668">
            <v>0</v>
          </cell>
          <cell r="H668">
            <v>0</v>
          </cell>
          <cell r="I668">
            <v>0</v>
          </cell>
          <cell r="J668">
            <v>0</v>
          </cell>
          <cell r="K668">
            <v>0</v>
          </cell>
          <cell r="L668">
            <v>0</v>
          </cell>
          <cell r="M668">
            <v>0</v>
          </cell>
          <cell r="N668">
            <v>0</v>
          </cell>
          <cell r="O668">
            <v>0</v>
          </cell>
          <cell r="P668">
            <v>0</v>
          </cell>
          <cell r="Q668">
            <v>0</v>
          </cell>
          <cell r="R668">
            <v>0</v>
          </cell>
          <cell r="S668">
            <v>0</v>
          </cell>
          <cell r="T668">
            <v>0</v>
          </cell>
          <cell r="U668">
            <v>0</v>
          </cell>
          <cell r="V668">
            <v>0</v>
          </cell>
          <cell r="W668">
            <v>0</v>
          </cell>
          <cell r="X668">
            <v>0</v>
          </cell>
        </row>
        <row r="669">
          <cell r="A669" t="str">
            <v>661401</v>
          </cell>
          <cell r="B669" t="str">
            <v>OSSINING</v>
          </cell>
          <cell r="C669">
            <v>265</v>
          </cell>
          <cell r="D669">
            <v>263</v>
          </cell>
          <cell r="E669" t="str">
            <v>Different</v>
          </cell>
          <cell r="F669" t="str">
            <v>Greater Than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219</v>
          </cell>
          <cell r="L669">
            <v>0</v>
          </cell>
          <cell r="M669">
            <v>0</v>
          </cell>
          <cell r="N669">
            <v>0</v>
          </cell>
          <cell r="O669">
            <v>0</v>
          </cell>
          <cell r="P669">
            <v>0</v>
          </cell>
          <cell r="Q669">
            <v>43</v>
          </cell>
          <cell r="R669">
            <v>1</v>
          </cell>
          <cell r="S669">
            <v>0</v>
          </cell>
          <cell r="T669">
            <v>0</v>
          </cell>
          <cell r="U669">
            <v>0</v>
          </cell>
          <cell r="V669">
            <v>0</v>
          </cell>
          <cell r="W669">
            <v>0</v>
          </cell>
          <cell r="X669">
            <v>0</v>
          </cell>
        </row>
        <row r="670">
          <cell r="A670" t="str">
            <v>661402</v>
          </cell>
          <cell r="B670" t="str">
            <v>BRIARCLIFF MANOR</v>
          </cell>
          <cell r="C670">
            <v>0</v>
          </cell>
          <cell r="D670">
            <v>0</v>
          </cell>
          <cell r="E670" t="str">
            <v>Same</v>
          </cell>
          <cell r="F670" t="str">
            <v>Less Than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  <cell r="L670">
            <v>0</v>
          </cell>
          <cell r="M670">
            <v>0</v>
          </cell>
          <cell r="N670">
            <v>0</v>
          </cell>
          <cell r="O670">
            <v>0</v>
          </cell>
          <cell r="P670">
            <v>0</v>
          </cell>
          <cell r="Q670">
            <v>0</v>
          </cell>
          <cell r="R670">
            <v>0</v>
          </cell>
          <cell r="S670">
            <v>0</v>
          </cell>
          <cell r="T670">
            <v>0</v>
          </cell>
          <cell r="U670">
            <v>0</v>
          </cell>
          <cell r="V670">
            <v>0</v>
          </cell>
          <cell r="W670">
            <v>0</v>
          </cell>
          <cell r="X670">
            <v>0</v>
          </cell>
        </row>
        <row r="671">
          <cell r="A671" t="str">
            <v>661500</v>
          </cell>
          <cell r="B671" t="str">
            <v>PEEKSKILL</v>
          </cell>
          <cell r="C671">
            <v>148</v>
          </cell>
          <cell r="D671">
            <v>148</v>
          </cell>
          <cell r="E671" t="str">
            <v>Same</v>
          </cell>
          <cell r="F671" t="str">
            <v>Less Than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131</v>
          </cell>
          <cell r="L671">
            <v>0</v>
          </cell>
          <cell r="M671">
            <v>0</v>
          </cell>
          <cell r="N671">
            <v>0</v>
          </cell>
          <cell r="O671">
            <v>0</v>
          </cell>
          <cell r="P671">
            <v>0</v>
          </cell>
          <cell r="Q671">
            <v>17</v>
          </cell>
          <cell r="R671">
            <v>0</v>
          </cell>
          <cell r="S671">
            <v>0</v>
          </cell>
          <cell r="T671">
            <v>0</v>
          </cell>
          <cell r="U671">
            <v>0</v>
          </cell>
          <cell r="V671">
            <v>0</v>
          </cell>
          <cell r="W671">
            <v>0</v>
          </cell>
          <cell r="X671">
            <v>0</v>
          </cell>
        </row>
        <row r="672">
          <cell r="A672" t="str">
            <v>661601</v>
          </cell>
          <cell r="B672" t="str">
            <v>PELHAM</v>
          </cell>
          <cell r="C672">
            <v>0</v>
          </cell>
          <cell r="D672">
            <v>0</v>
          </cell>
          <cell r="E672" t="str">
            <v>Same</v>
          </cell>
          <cell r="F672" t="str">
            <v>Less Than</v>
          </cell>
          <cell r="G672">
            <v>0</v>
          </cell>
          <cell r="H672">
            <v>0</v>
          </cell>
          <cell r="I672">
            <v>0</v>
          </cell>
          <cell r="J672">
            <v>0</v>
          </cell>
          <cell r="K672">
            <v>0</v>
          </cell>
          <cell r="L672">
            <v>0</v>
          </cell>
          <cell r="M672">
            <v>0</v>
          </cell>
          <cell r="N672">
            <v>0</v>
          </cell>
          <cell r="O672">
            <v>0</v>
          </cell>
          <cell r="P672">
            <v>0</v>
          </cell>
          <cell r="Q672">
            <v>0</v>
          </cell>
          <cell r="R672">
            <v>0</v>
          </cell>
          <cell r="S672">
            <v>0</v>
          </cell>
          <cell r="T672">
            <v>0</v>
          </cell>
          <cell r="U672">
            <v>0</v>
          </cell>
          <cell r="V672">
            <v>0</v>
          </cell>
          <cell r="W672">
            <v>0</v>
          </cell>
          <cell r="X672">
            <v>0</v>
          </cell>
        </row>
        <row r="673">
          <cell r="A673" t="str">
            <v>661800</v>
          </cell>
          <cell r="B673" t="str">
            <v>RYE</v>
          </cell>
          <cell r="C673">
            <v>0</v>
          </cell>
          <cell r="D673">
            <v>0</v>
          </cell>
          <cell r="E673" t="str">
            <v>Same</v>
          </cell>
          <cell r="F673" t="str">
            <v>Less Than</v>
          </cell>
          <cell r="G673">
            <v>0</v>
          </cell>
          <cell r="H673">
            <v>0</v>
          </cell>
          <cell r="I673">
            <v>0</v>
          </cell>
          <cell r="J673">
            <v>0</v>
          </cell>
          <cell r="K673">
            <v>0</v>
          </cell>
          <cell r="L673">
            <v>0</v>
          </cell>
          <cell r="M673">
            <v>0</v>
          </cell>
          <cell r="N673">
            <v>0</v>
          </cell>
          <cell r="O673">
            <v>0</v>
          </cell>
          <cell r="P673">
            <v>0</v>
          </cell>
          <cell r="Q673">
            <v>0</v>
          </cell>
          <cell r="R673">
            <v>0</v>
          </cell>
          <cell r="S673">
            <v>0</v>
          </cell>
          <cell r="T673">
            <v>0</v>
          </cell>
          <cell r="U673">
            <v>0</v>
          </cell>
          <cell r="V673">
            <v>0</v>
          </cell>
          <cell r="W673">
            <v>0</v>
          </cell>
          <cell r="X673">
            <v>0</v>
          </cell>
        </row>
        <row r="674">
          <cell r="A674" t="str">
            <v>661901</v>
          </cell>
          <cell r="B674" t="str">
            <v>RYE NECK</v>
          </cell>
          <cell r="C674">
            <v>0</v>
          </cell>
          <cell r="D674">
            <v>0</v>
          </cell>
          <cell r="E674" t="str">
            <v>Same</v>
          </cell>
          <cell r="F674" t="str">
            <v>Less Than</v>
          </cell>
          <cell r="G674">
            <v>0</v>
          </cell>
          <cell r="H674">
            <v>0</v>
          </cell>
          <cell r="I674">
            <v>0</v>
          </cell>
          <cell r="J674">
            <v>0</v>
          </cell>
          <cell r="K674">
            <v>0</v>
          </cell>
          <cell r="L674">
            <v>0</v>
          </cell>
          <cell r="M674">
            <v>0</v>
          </cell>
          <cell r="N674">
            <v>0</v>
          </cell>
          <cell r="O674">
            <v>0</v>
          </cell>
          <cell r="P674">
            <v>0</v>
          </cell>
          <cell r="Q674">
            <v>0</v>
          </cell>
          <cell r="R674">
            <v>0</v>
          </cell>
          <cell r="S674">
            <v>0</v>
          </cell>
          <cell r="T674">
            <v>0</v>
          </cell>
          <cell r="U674">
            <v>0</v>
          </cell>
          <cell r="V674">
            <v>0</v>
          </cell>
          <cell r="W674">
            <v>0</v>
          </cell>
          <cell r="X674">
            <v>0</v>
          </cell>
        </row>
        <row r="675">
          <cell r="A675" t="str">
            <v>661904</v>
          </cell>
          <cell r="B675" t="str">
            <v>PORT CHESTER-RYE</v>
          </cell>
          <cell r="C675">
            <v>157</v>
          </cell>
          <cell r="D675">
            <v>157</v>
          </cell>
          <cell r="E675" t="str">
            <v>Same</v>
          </cell>
          <cell r="F675" t="str">
            <v>Less Than</v>
          </cell>
          <cell r="G675">
            <v>0</v>
          </cell>
          <cell r="H675">
            <v>0</v>
          </cell>
          <cell r="I675">
            <v>0</v>
          </cell>
          <cell r="J675">
            <v>0</v>
          </cell>
          <cell r="K675">
            <v>0</v>
          </cell>
          <cell r="L675">
            <v>0</v>
          </cell>
          <cell r="M675">
            <v>0</v>
          </cell>
          <cell r="N675">
            <v>0</v>
          </cell>
          <cell r="O675">
            <v>0</v>
          </cell>
          <cell r="P675">
            <v>0</v>
          </cell>
          <cell r="Q675">
            <v>157</v>
          </cell>
          <cell r="R675">
            <v>0</v>
          </cell>
          <cell r="S675">
            <v>0</v>
          </cell>
          <cell r="T675">
            <v>0</v>
          </cell>
          <cell r="U675">
            <v>0</v>
          </cell>
          <cell r="V675">
            <v>0</v>
          </cell>
          <cell r="W675">
            <v>0</v>
          </cell>
          <cell r="X675">
            <v>0</v>
          </cell>
        </row>
        <row r="676">
          <cell r="A676" t="str">
            <v>661905</v>
          </cell>
          <cell r="B676" t="str">
            <v>BLIND BROOK-RYE</v>
          </cell>
          <cell r="C676">
            <v>0</v>
          </cell>
          <cell r="D676">
            <v>0</v>
          </cell>
          <cell r="E676" t="str">
            <v>Same</v>
          </cell>
          <cell r="F676" t="str">
            <v>Less Than</v>
          </cell>
          <cell r="G676">
            <v>0</v>
          </cell>
          <cell r="H676">
            <v>0</v>
          </cell>
          <cell r="I676">
            <v>0</v>
          </cell>
          <cell r="J676">
            <v>0</v>
          </cell>
          <cell r="K676">
            <v>0</v>
          </cell>
          <cell r="L676">
            <v>0</v>
          </cell>
          <cell r="M676">
            <v>0</v>
          </cell>
          <cell r="N676">
            <v>0</v>
          </cell>
          <cell r="O676">
            <v>0</v>
          </cell>
          <cell r="P676">
            <v>0</v>
          </cell>
          <cell r="Q676">
            <v>0</v>
          </cell>
          <cell r="R676">
            <v>0</v>
          </cell>
          <cell r="S676">
            <v>0</v>
          </cell>
          <cell r="T676">
            <v>0</v>
          </cell>
          <cell r="U676">
            <v>0</v>
          </cell>
          <cell r="V676">
            <v>0</v>
          </cell>
          <cell r="W676">
            <v>0</v>
          </cell>
          <cell r="X676">
            <v>0</v>
          </cell>
        </row>
        <row r="677">
          <cell r="A677" t="str">
            <v>662001</v>
          </cell>
          <cell r="B677" t="str">
            <v>SCARSDALE</v>
          </cell>
          <cell r="C677">
            <v>0</v>
          </cell>
          <cell r="D677">
            <v>0</v>
          </cell>
          <cell r="E677" t="str">
            <v>Same</v>
          </cell>
          <cell r="F677" t="str">
            <v>Less Than</v>
          </cell>
          <cell r="G677">
            <v>0</v>
          </cell>
          <cell r="H677">
            <v>0</v>
          </cell>
          <cell r="I677">
            <v>0</v>
          </cell>
          <cell r="J677">
            <v>0</v>
          </cell>
          <cell r="K677">
            <v>0</v>
          </cell>
          <cell r="L677">
            <v>0</v>
          </cell>
          <cell r="M677">
            <v>0</v>
          </cell>
          <cell r="N677">
            <v>0</v>
          </cell>
          <cell r="O677">
            <v>0</v>
          </cell>
          <cell r="P677">
            <v>0</v>
          </cell>
          <cell r="Q677">
            <v>0</v>
          </cell>
          <cell r="R677">
            <v>0</v>
          </cell>
          <cell r="S677">
            <v>0</v>
          </cell>
          <cell r="T677">
            <v>0</v>
          </cell>
          <cell r="U677">
            <v>0</v>
          </cell>
          <cell r="V677">
            <v>0</v>
          </cell>
          <cell r="W677">
            <v>0</v>
          </cell>
          <cell r="X677">
            <v>0</v>
          </cell>
        </row>
        <row r="678">
          <cell r="A678" t="str">
            <v>662101</v>
          </cell>
          <cell r="B678" t="str">
            <v>SOMERS</v>
          </cell>
          <cell r="C678">
            <v>0</v>
          </cell>
          <cell r="D678">
            <v>0</v>
          </cell>
          <cell r="E678" t="str">
            <v>Same</v>
          </cell>
          <cell r="F678" t="str">
            <v>Less Than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  <cell r="L678">
            <v>0</v>
          </cell>
          <cell r="M678">
            <v>0</v>
          </cell>
          <cell r="N678">
            <v>0</v>
          </cell>
          <cell r="O678">
            <v>0</v>
          </cell>
          <cell r="P678">
            <v>0</v>
          </cell>
          <cell r="Q678">
            <v>0</v>
          </cell>
          <cell r="R678">
            <v>0</v>
          </cell>
          <cell r="S678">
            <v>0</v>
          </cell>
          <cell r="T678">
            <v>0</v>
          </cell>
          <cell r="U678">
            <v>0</v>
          </cell>
          <cell r="V678">
            <v>0</v>
          </cell>
          <cell r="W678">
            <v>0</v>
          </cell>
          <cell r="X678">
            <v>0</v>
          </cell>
        </row>
        <row r="679">
          <cell r="A679" t="str">
            <v>662200</v>
          </cell>
          <cell r="B679" t="str">
            <v>WHITE PLAINS</v>
          </cell>
          <cell r="C679">
            <v>228</v>
          </cell>
          <cell r="D679">
            <v>198</v>
          </cell>
          <cell r="E679" t="str">
            <v>Different</v>
          </cell>
          <cell r="F679" t="str">
            <v>Greater Than</v>
          </cell>
          <cell r="G679">
            <v>0</v>
          </cell>
          <cell r="H679">
            <v>0</v>
          </cell>
          <cell r="I679">
            <v>0</v>
          </cell>
          <cell r="J679">
            <v>0</v>
          </cell>
          <cell r="K679">
            <v>0</v>
          </cell>
          <cell r="L679">
            <v>0</v>
          </cell>
          <cell r="M679">
            <v>0</v>
          </cell>
          <cell r="N679">
            <v>65</v>
          </cell>
          <cell r="O679">
            <v>0</v>
          </cell>
          <cell r="P679">
            <v>0</v>
          </cell>
          <cell r="Q679">
            <v>133</v>
          </cell>
          <cell r="R679">
            <v>0</v>
          </cell>
          <cell r="S679">
            <v>0</v>
          </cell>
          <cell r="T679">
            <v>0</v>
          </cell>
          <cell r="U679">
            <v>0</v>
          </cell>
          <cell r="V679">
            <v>0</v>
          </cell>
          <cell r="W679">
            <v>0</v>
          </cell>
          <cell r="X679">
            <v>0</v>
          </cell>
        </row>
        <row r="680">
          <cell r="A680" t="str">
            <v>662300</v>
          </cell>
          <cell r="B680" t="str">
            <v>YONKERS</v>
          </cell>
          <cell r="C680">
            <v>1305</v>
          </cell>
          <cell r="D680">
            <v>1181</v>
          </cell>
          <cell r="E680" t="str">
            <v>Different</v>
          </cell>
          <cell r="F680" t="str">
            <v>Greater Than</v>
          </cell>
          <cell r="G680">
            <v>0</v>
          </cell>
          <cell r="H680">
            <v>0</v>
          </cell>
          <cell r="I680">
            <v>0</v>
          </cell>
          <cell r="J680">
            <v>1</v>
          </cell>
          <cell r="K680">
            <v>976</v>
          </cell>
          <cell r="L680">
            <v>0</v>
          </cell>
          <cell r="M680">
            <v>0</v>
          </cell>
          <cell r="N680">
            <v>0</v>
          </cell>
          <cell r="O680">
            <v>0</v>
          </cell>
          <cell r="P680">
            <v>105</v>
          </cell>
          <cell r="Q680">
            <v>99</v>
          </cell>
          <cell r="R680">
            <v>0</v>
          </cell>
          <cell r="S680">
            <v>0</v>
          </cell>
          <cell r="T680">
            <v>0</v>
          </cell>
          <cell r="U680">
            <v>0</v>
          </cell>
          <cell r="V680">
            <v>0</v>
          </cell>
          <cell r="W680">
            <v>0</v>
          </cell>
          <cell r="X680">
            <v>0</v>
          </cell>
        </row>
        <row r="681">
          <cell r="A681" t="str">
            <v>662401</v>
          </cell>
          <cell r="B681" t="str">
            <v>LAKELAND</v>
          </cell>
          <cell r="C681">
            <v>68</v>
          </cell>
          <cell r="D681">
            <v>68</v>
          </cell>
          <cell r="E681" t="str">
            <v>Same</v>
          </cell>
          <cell r="F681" t="str">
            <v>Less Than</v>
          </cell>
          <cell r="G681">
            <v>0</v>
          </cell>
          <cell r="H681">
            <v>68</v>
          </cell>
          <cell r="I681">
            <v>0</v>
          </cell>
          <cell r="J681">
            <v>0</v>
          </cell>
          <cell r="K681">
            <v>0</v>
          </cell>
          <cell r="L681">
            <v>0</v>
          </cell>
          <cell r="M681">
            <v>0</v>
          </cell>
          <cell r="N681">
            <v>0</v>
          </cell>
          <cell r="O681">
            <v>0</v>
          </cell>
          <cell r="P681">
            <v>0</v>
          </cell>
          <cell r="Q681">
            <v>0</v>
          </cell>
          <cell r="R681">
            <v>0</v>
          </cell>
          <cell r="S681">
            <v>0</v>
          </cell>
          <cell r="T681">
            <v>0</v>
          </cell>
          <cell r="U681">
            <v>0</v>
          </cell>
          <cell r="V681">
            <v>0</v>
          </cell>
          <cell r="W681">
            <v>0</v>
          </cell>
          <cell r="X681">
            <v>0</v>
          </cell>
        </row>
        <row r="682">
          <cell r="A682" t="str">
            <v>662402</v>
          </cell>
          <cell r="B682" t="str">
            <v>YORKTOWN</v>
          </cell>
          <cell r="C682">
            <v>0</v>
          </cell>
          <cell r="D682">
            <v>0</v>
          </cell>
          <cell r="E682" t="str">
            <v>Same</v>
          </cell>
          <cell r="F682" t="str">
            <v>Less Than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  <cell r="L682">
            <v>0</v>
          </cell>
          <cell r="M682">
            <v>0</v>
          </cell>
          <cell r="N682">
            <v>0</v>
          </cell>
          <cell r="O682">
            <v>0</v>
          </cell>
          <cell r="P682">
            <v>0</v>
          </cell>
          <cell r="Q682">
            <v>0</v>
          </cell>
          <cell r="R682">
            <v>0</v>
          </cell>
          <cell r="S682">
            <v>0</v>
          </cell>
          <cell r="T682">
            <v>0</v>
          </cell>
          <cell r="U682">
            <v>0</v>
          </cell>
          <cell r="V682">
            <v>0</v>
          </cell>
          <cell r="W682">
            <v>0</v>
          </cell>
          <cell r="X682">
            <v>0</v>
          </cell>
        </row>
        <row r="683">
          <cell r="A683" t="str">
            <v>670201</v>
          </cell>
          <cell r="B683" t="str">
            <v>ATTICA</v>
          </cell>
          <cell r="C683">
            <v>34</v>
          </cell>
          <cell r="D683">
            <v>34</v>
          </cell>
          <cell r="E683" t="str">
            <v>Same</v>
          </cell>
          <cell r="F683" t="str">
            <v>Less Than</v>
          </cell>
          <cell r="G683">
            <v>0</v>
          </cell>
          <cell r="H683">
            <v>34</v>
          </cell>
          <cell r="I683">
            <v>0</v>
          </cell>
          <cell r="J683">
            <v>0</v>
          </cell>
          <cell r="K683">
            <v>0</v>
          </cell>
          <cell r="L683">
            <v>0</v>
          </cell>
          <cell r="M683">
            <v>0</v>
          </cell>
          <cell r="N683">
            <v>0</v>
          </cell>
          <cell r="O683">
            <v>0</v>
          </cell>
          <cell r="P683">
            <v>0</v>
          </cell>
          <cell r="Q683">
            <v>0</v>
          </cell>
          <cell r="R683">
            <v>0</v>
          </cell>
          <cell r="S683">
            <v>0</v>
          </cell>
          <cell r="T683">
            <v>0</v>
          </cell>
          <cell r="U683">
            <v>0</v>
          </cell>
          <cell r="V683">
            <v>0</v>
          </cell>
          <cell r="W683">
            <v>0</v>
          </cell>
          <cell r="X683">
            <v>0</v>
          </cell>
        </row>
        <row r="684">
          <cell r="A684" t="str">
            <v>670401</v>
          </cell>
          <cell r="B684" t="str">
            <v>LETCHWORTH</v>
          </cell>
          <cell r="C684">
            <v>49</v>
          </cell>
          <cell r="D684">
            <v>40</v>
          </cell>
          <cell r="E684" t="str">
            <v>Different</v>
          </cell>
          <cell r="F684" t="str">
            <v>Greater Than</v>
          </cell>
          <cell r="G684">
            <v>0</v>
          </cell>
          <cell r="H684">
            <v>0</v>
          </cell>
          <cell r="I684">
            <v>0</v>
          </cell>
          <cell r="J684">
            <v>1</v>
          </cell>
          <cell r="K684">
            <v>39</v>
          </cell>
          <cell r="L684">
            <v>0</v>
          </cell>
          <cell r="M684">
            <v>0</v>
          </cell>
          <cell r="N684">
            <v>0</v>
          </cell>
          <cell r="O684">
            <v>0</v>
          </cell>
          <cell r="P684">
            <v>0</v>
          </cell>
          <cell r="Q684">
            <v>0</v>
          </cell>
          <cell r="R684">
            <v>0</v>
          </cell>
          <cell r="S684">
            <v>0</v>
          </cell>
          <cell r="T684">
            <v>0</v>
          </cell>
          <cell r="U684">
            <v>0</v>
          </cell>
          <cell r="V684">
            <v>0</v>
          </cell>
          <cell r="W684">
            <v>0</v>
          </cell>
          <cell r="X684">
            <v>0</v>
          </cell>
        </row>
        <row r="685">
          <cell r="A685" t="str">
            <v>671002</v>
          </cell>
          <cell r="B685" t="str">
            <v>WYOMING</v>
          </cell>
          <cell r="C685">
            <v>0</v>
          </cell>
          <cell r="D685">
            <v>0</v>
          </cell>
          <cell r="E685" t="str">
            <v>Same</v>
          </cell>
          <cell r="F685" t="str">
            <v>Less Than</v>
          </cell>
          <cell r="G685">
            <v>0</v>
          </cell>
          <cell r="H685">
            <v>0</v>
          </cell>
          <cell r="I685">
            <v>0</v>
          </cell>
          <cell r="J685">
            <v>0</v>
          </cell>
          <cell r="K685">
            <v>0</v>
          </cell>
          <cell r="L685">
            <v>0</v>
          </cell>
          <cell r="M685">
            <v>0</v>
          </cell>
          <cell r="N685">
            <v>0</v>
          </cell>
          <cell r="O685">
            <v>0</v>
          </cell>
          <cell r="P685">
            <v>0</v>
          </cell>
          <cell r="Q685">
            <v>0</v>
          </cell>
          <cell r="R685">
            <v>0</v>
          </cell>
          <cell r="S685">
            <v>0</v>
          </cell>
          <cell r="T685">
            <v>0</v>
          </cell>
          <cell r="U685">
            <v>0</v>
          </cell>
          <cell r="V685">
            <v>0</v>
          </cell>
          <cell r="W685">
            <v>0</v>
          </cell>
          <cell r="X685">
            <v>0</v>
          </cell>
        </row>
        <row r="686">
          <cell r="A686" t="str">
            <v>671201</v>
          </cell>
          <cell r="B686" t="str">
            <v>PERRY</v>
          </cell>
          <cell r="C686">
            <v>35</v>
          </cell>
          <cell r="D686">
            <v>34</v>
          </cell>
          <cell r="E686" t="str">
            <v>Different</v>
          </cell>
          <cell r="F686" t="str">
            <v>Greater Than</v>
          </cell>
          <cell r="G686">
            <v>0</v>
          </cell>
          <cell r="H686">
            <v>34</v>
          </cell>
          <cell r="I686">
            <v>0</v>
          </cell>
          <cell r="J686">
            <v>0</v>
          </cell>
          <cell r="K686">
            <v>0</v>
          </cell>
          <cell r="L686">
            <v>0</v>
          </cell>
          <cell r="M686">
            <v>0</v>
          </cell>
          <cell r="N686">
            <v>0</v>
          </cell>
          <cell r="O686">
            <v>0</v>
          </cell>
          <cell r="P686">
            <v>0</v>
          </cell>
          <cell r="Q686">
            <v>0</v>
          </cell>
          <cell r="R686">
            <v>0</v>
          </cell>
          <cell r="S686">
            <v>0</v>
          </cell>
          <cell r="T686">
            <v>0</v>
          </cell>
          <cell r="U686">
            <v>0</v>
          </cell>
          <cell r="V686">
            <v>0</v>
          </cell>
          <cell r="W686">
            <v>0</v>
          </cell>
          <cell r="X686">
            <v>0</v>
          </cell>
        </row>
        <row r="687">
          <cell r="A687" t="str">
            <v>671501</v>
          </cell>
          <cell r="B687" t="str">
            <v>WARSAW</v>
          </cell>
          <cell r="C687">
            <v>25</v>
          </cell>
          <cell r="D687">
            <v>26</v>
          </cell>
          <cell r="E687" t="str">
            <v>Different</v>
          </cell>
          <cell r="F687" t="str">
            <v>Less Than</v>
          </cell>
          <cell r="G687">
            <v>0</v>
          </cell>
          <cell r="H687">
            <v>25</v>
          </cell>
          <cell r="I687">
            <v>0</v>
          </cell>
          <cell r="J687">
            <v>0</v>
          </cell>
          <cell r="K687">
            <v>0</v>
          </cell>
          <cell r="L687">
            <v>0</v>
          </cell>
          <cell r="M687">
            <v>0</v>
          </cell>
          <cell r="N687">
            <v>0</v>
          </cell>
          <cell r="O687">
            <v>0</v>
          </cell>
          <cell r="P687">
            <v>0</v>
          </cell>
          <cell r="Q687">
            <v>0</v>
          </cell>
          <cell r="R687">
            <v>0</v>
          </cell>
          <cell r="S687">
            <v>0</v>
          </cell>
          <cell r="T687">
            <v>1</v>
          </cell>
          <cell r="U687">
            <v>0</v>
          </cell>
          <cell r="V687">
            <v>0</v>
          </cell>
          <cell r="W687">
            <v>0</v>
          </cell>
          <cell r="X687">
            <v>0</v>
          </cell>
        </row>
        <row r="688">
          <cell r="A688" t="str">
            <v>680601</v>
          </cell>
          <cell r="B688" t="str">
            <v>PENN YAN</v>
          </cell>
          <cell r="C688">
            <v>97</v>
          </cell>
          <cell r="D688">
            <v>96</v>
          </cell>
          <cell r="E688" t="str">
            <v>Different</v>
          </cell>
          <cell r="F688" t="str">
            <v>Greater Than</v>
          </cell>
          <cell r="G688">
            <v>0</v>
          </cell>
          <cell r="H688">
            <v>0</v>
          </cell>
          <cell r="I688">
            <v>0</v>
          </cell>
          <cell r="J688">
            <v>0</v>
          </cell>
          <cell r="K688">
            <v>28</v>
          </cell>
          <cell r="L688">
            <v>0</v>
          </cell>
          <cell r="M688">
            <v>0</v>
          </cell>
          <cell r="N688">
            <v>0</v>
          </cell>
          <cell r="O688">
            <v>0</v>
          </cell>
          <cell r="P688">
            <v>38</v>
          </cell>
          <cell r="Q688">
            <v>30</v>
          </cell>
          <cell r="R688">
            <v>0</v>
          </cell>
          <cell r="S688">
            <v>0</v>
          </cell>
          <cell r="T688">
            <v>0</v>
          </cell>
          <cell r="U688">
            <v>0</v>
          </cell>
          <cell r="V688">
            <v>0</v>
          </cell>
          <cell r="W688">
            <v>0</v>
          </cell>
          <cell r="X688">
            <v>0</v>
          </cell>
        </row>
        <row r="689">
          <cell r="A689" t="str">
            <v>680801</v>
          </cell>
          <cell r="B689" t="str">
            <v>DUNDEE</v>
          </cell>
          <cell r="C689">
            <v>40</v>
          </cell>
          <cell r="D689">
            <v>37</v>
          </cell>
          <cell r="E689" t="str">
            <v>Different</v>
          </cell>
          <cell r="F689" t="str">
            <v>Greater Than</v>
          </cell>
          <cell r="G689">
            <v>0</v>
          </cell>
          <cell r="H689">
            <v>26</v>
          </cell>
          <cell r="I689">
            <v>1</v>
          </cell>
          <cell r="J689">
            <v>0</v>
          </cell>
          <cell r="K689">
            <v>0</v>
          </cell>
          <cell r="L689">
            <v>0</v>
          </cell>
          <cell r="M689">
            <v>0</v>
          </cell>
          <cell r="N689">
            <v>0</v>
          </cell>
          <cell r="O689">
            <v>0</v>
          </cell>
          <cell r="P689">
            <v>10</v>
          </cell>
          <cell r="Q689">
            <v>0</v>
          </cell>
          <cell r="R689">
            <v>0</v>
          </cell>
          <cell r="S689">
            <v>0</v>
          </cell>
          <cell r="T689">
            <v>0</v>
          </cell>
          <cell r="U689">
            <v>0</v>
          </cell>
          <cell r="V689">
            <v>0</v>
          </cell>
          <cell r="W689">
            <v>0</v>
          </cell>
          <cell r="X689">
            <v>0</v>
          </cell>
        </row>
      </sheetData>
      <sheetData sheetId="4">
        <row r="1">
          <cell r="A1" t="str">
            <v>As of</v>
          </cell>
          <cell r="B1" t="str">
            <v>Current BEDS</v>
          </cell>
        </row>
        <row r="2">
          <cell r="C2">
            <v>105340</v>
          </cell>
          <cell r="D2">
            <v>290</v>
          </cell>
          <cell r="E2">
            <v>8027</v>
          </cell>
          <cell r="F2">
            <v>38</v>
          </cell>
          <cell r="G2">
            <v>2956</v>
          </cell>
          <cell r="H2">
            <v>29821</v>
          </cell>
          <cell r="I2">
            <v>86</v>
          </cell>
          <cell r="J2">
            <v>416</v>
          </cell>
          <cell r="K2">
            <v>12980</v>
          </cell>
          <cell r="L2">
            <v>37</v>
          </cell>
          <cell r="M2">
            <v>12732</v>
          </cell>
          <cell r="N2">
            <v>37737</v>
          </cell>
          <cell r="O2">
            <v>17</v>
          </cell>
          <cell r="P2">
            <v>10</v>
          </cell>
          <cell r="Q2">
            <v>74</v>
          </cell>
          <cell r="R2">
            <v>0</v>
          </cell>
          <cell r="S2">
            <v>8</v>
          </cell>
          <cell r="T2">
            <v>111</v>
          </cell>
          <cell r="U2">
            <v>0</v>
          </cell>
        </row>
        <row r="3">
          <cell r="A3" t="str">
            <v>DISTRICT_CD</v>
          </cell>
          <cell r="B3" t="str">
            <v>DISTRICT_NAME</v>
          </cell>
          <cell r="C3" t="str">
            <v>91-190-PK</v>
          </cell>
          <cell r="D3" t="str">
            <v>91-410-Half-UPK-Dist-3Yrs</v>
          </cell>
          <cell r="E3" t="str">
            <v>91-410-Half-UPK-Dist-4Yrs</v>
          </cell>
          <cell r="F3" t="str">
            <v>91-410-Half-UPK-Dist-OthYrs</v>
          </cell>
          <cell r="G3" t="str">
            <v>91-411-Full-UPK-Dist-3Yrs</v>
          </cell>
          <cell r="H3" t="str">
            <v>91-411-Full-UPK-Dist-4Yrs</v>
          </cell>
          <cell r="I3" t="str">
            <v>91-411-Full-UPK-Dist-OthYrs</v>
          </cell>
          <cell r="J3" t="str">
            <v>91-412-Half-UPK-CBO-3Yrs</v>
          </cell>
          <cell r="K3" t="str">
            <v>91-412-Half-UPK-CBO-4Yrs</v>
          </cell>
          <cell r="L3" t="str">
            <v>91-412-Half-UPK-CBO-OthYrs</v>
          </cell>
          <cell r="M3" t="str">
            <v>91-413-Full-UPK-CBO_3Yrs</v>
          </cell>
          <cell r="N3" t="str">
            <v>91-413-Full-UPK-CBO_4Yrs</v>
          </cell>
          <cell r="O3" t="str">
            <v>91-413-Full-UPK-CBO_OthYrs</v>
          </cell>
          <cell r="P3" t="str">
            <v>91-414-Half-UPK-NonResident_3Yrs</v>
          </cell>
          <cell r="Q3" t="str">
            <v>91-414-Half-UPK-NonResident_4Yrs</v>
          </cell>
          <cell r="R3" t="str">
            <v>91-414-Half-UPK-NonResident_OthYrs</v>
          </cell>
          <cell r="S3" t="str">
            <v>91-414-Full-UPK-NonResident_3Yrs</v>
          </cell>
          <cell r="T3" t="str">
            <v>91-414-Full-UPK-NonResident_4Yrs</v>
          </cell>
          <cell r="U3" t="str">
            <v>91-414-Full-UPK-NonResident_OthYrs</v>
          </cell>
        </row>
        <row r="4">
          <cell r="A4" t="str">
            <v>010100</v>
          </cell>
          <cell r="B4" t="str">
            <v>ALBANY</v>
          </cell>
          <cell r="C4">
            <v>764</v>
          </cell>
          <cell r="D4">
            <v>0</v>
          </cell>
          <cell r="E4">
            <v>0</v>
          </cell>
          <cell r="F4">
            <v>0</v>
          </cell>
          <cell r="G4">
            <v>0</v>
          </cell>
          <cell r="H4">
            <v>35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217</v>
          </cell>
          <cell r="N4">
            <v>512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</row>
        <row r="5">
          <cell r="A5" t="str">
            <v>010201</v>
          </cell>
          <cell r="B5" t="str">
            <v>BERNE KNOX</v>
          </cell>
          <cell r="C5">
            <v>27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27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</row>
        <row r="6">
          <cell r="A6" t="str">
            <v>010306</v>
          </cell>
          <cell r="B6" t="str">
            <v>BETHLEHEM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</row>
        <row r="7">
          <cell r="A7" t="str">
            <v>010402</v>
          </cell>
          <cell r="B7" t="str">
            <v>RAVENA COEYMANS</v>
          </cell>
          <cell r="C7">
            <v>51</v>
          </cell>
          <cell r="D7">
            <v>0</v>
          </cell>
          <cell r="E7">
            <v>46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5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</row>
        <row r="8">
          <cell r="A8" t="str">
            <v>010500</v>
          </cell>
          <cell r="B8" t="str">
            <v>COHOES</v>
          </cell>
          <cell r="C8">
            <v>117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47</v>
          </cell>
          <cell r="N8">
            <v>70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</row>
        <row r="9">
          <cell r="A9" t="str">
            <v>010601</v>
          </cell>
          <cell r="B9" t="str">
            <v>SOUTH COLONIE</v>
          </cell>
          <cell r="C9">
            <v>118</v>
          </cell>
          <cell r="D9">
            <v>0</v>
          </cell>
          <cell r="E9">
            <v>118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</row>
        <row r="10">
          <cell r="A10" t="str">
            <v>010615</v>
          </cell>
          <cell r="B10" t="str">
            <v>MENANDS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</row>
        <row r="11">
          <cell r="A11" t="str">
            <v>010623</v>
          </cell>
          <cell r="B11" t="str">
            <v>NORTH COLONIE CSD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</row>
        <row r="12">
          <cell r="A12" t="str">
            <v>010701</v>
          </cell>
          <cell r="B12" t="str">
            <v>GREEN ISLAND</v>
          </cell>
          <cell r="C12">
            <v>15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14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1</v>
          </cell>
          <cell r="U12">
            <v>0</v>
          </cell>
        </row>
        <row r="13">
          <cell r="A13" t="str">
            <v>010802</v>
          </cell>
          <cell r="B13" t="str">
            <v>GUILDERLAND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</row>
        <row r="14">
          <cell r="A14" t="str">
            <v>011003</v>
          </cell>
          <cell r="B14" t="str">
            <v>VOORHEESVILLE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</row>
        <row r="15">
          <cell r="A15" t="str">
            <v>011200</v>
          </cell>
          <cell r="B15" t="str">
            <v>WATERVLIET</v>
          </cell>
          <cell r="C15">
            <v>81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46</v>
          </cell>
          <cell r="L15">
            <v>0</v>
          </cell>
          <cell r="M15">
            <v>16</v>
          </cell>
          <cell r="N15">
            <v>19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</row>
        <row r="16">
          <cell r="A16" t="str">
            <v>020101</v>
          </cell>
          <cell r="B16" t="str">
            <v>ALFRED ALMOND</v>
          </cell>
          <cell r="C16">
            <v>21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21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</row>
        <row r="17">
          <cell r="A17" t="str">
            <v>020601</v>
          </cell>
          <cell r="B17" t="str">
            <v>ANDOVER</v>
          </cell>
          <cell r="C17">
            <v>9</v>
          </cell>
          <cell r="D17">
            <v>0</v>
          </cell>
          <cell r="E17">
            <v>9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</row>
        <row r="18">
          <cell r="A18" t="str">
            <v>020702</v>
          </cell>
          <cell r="B18" t="str">
            <v xml:space="preserve">GENESEE VALLEY CSD </v>
          </cell>
          <cell r="C18">
            <v>77</v>
          </cell>
          <cell r="D18">
            <v>0</v>
          </cell>
          <cell r="E18">
            <v>0</v>
          </cell>
          <cell r="F18">
            <v>0</v>
          </cell>
          <cell r="G18">
            <v>33</v>
          </cell>
          <cell r="H18">
            <v>36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3</v>
          </cell>
          <cell r="T18">
            <v>5</v>
          </cell>
          <cell r="U18">
            <v>0</v>
          </cell>
        </row>
        <row r="19">
          <cell r="A19" t="str">
            <v>020801</v>
          </cell>
          <cell r="B19" t="str">
            <v>BELFAST</v>
          </cell>
          <cell r="C19">
            <v>14</v>
          </cell>
          <cell r="D19">
            <v>0</v>
          </cell>
          <cell r="E19">
            <v>14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</row>
        <row r="20">
          <cell r="A20" t="str">
            <v>021102</v>
          </cell>
          <cell r="B20" t="str">
            <v>CANASERAGA</v>
          </cell>
          <cell r="C20">
            <v>13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13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</row>
        <row r="21">
          <cell r="A21" t="str">
            <v>021601</v>
          </cell>
          <cell r="B21" t="str">
            <v>FRIENDSHIP</v>
          </cell>
          <cell r="C21">
            <v>9</v>
          </cell>
          <cell r="D21">
            <v>0</v>
          </cell>
          <cell r="E21">
            <v>8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1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</row>
        <row r="22">
          <cell r="A22" t="str">
            <v>022001</v>
          </cell>
          <cell r="B22" t="str">
            <v>FILLMORE</v>
          </cell>
          <cell r="C22">
            <v>49</v>
          </cell>
          <cell r="D22">
            <v>10</v>
          </cell>
          <cell r="E22">
            <v>35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4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</row>
        <row r="23">
          <cell r="A23" t="str">
            <v>022101</v>
          </cell>
          <cell r="B23" t="str">
            <v>WHITESVILLE</v>
          </cell>
          <cell r="C23">
            <v>16</v>
          </cell>
          <cell r="D23">
            <v>0</v>
          </cell>
          <cell r="E23">
            <v>14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2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</row>
        <row r="24">
          <cell r="A24" t="str">
            <v>022302</v>
          </cell>
          <cell r="B24" t="str">
            <v>CUBA-RUSHFORD</v>
          </cell>
          <cell r="C24">
            <v>32</v>
          </cell>
          <cell r="D24">
            <v>0</v>
          </cell>
          <cell r="E24">
            <v>32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</row>
        <row r="25">
          <cell r="A25" t="str">
            <v>022401</v>
          </cell>
          <cell r="B25" t="str">
            <v>SCIO</v>
          </cell>
          <cell r="C25">
            <v>19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19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</row>
        <row r="26">
          <cell r="A26" t="str">
            <v>022601</v>
          </cell>
          <cell r="B26" t="str">
            <v>WELLSVILLE</v>
          </cell>
          <cell r="C26">
            <v>62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62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</row>
        <row r="27">
          <cell r="A27" t="str">
            <v>022902</v>
          </cell>
          <cell r="B27" t="str">
            <v>BOLIVAR-RICHBURG</v>
          </cell>
          <cell r="C27">
            <v>34</v>
          </cell>
          <cell r="D27">
            <v>4</v>
          </cell>
          <cell r="E27">
            <v>6</v>
          </cell>
          <cell r="F27">
            <v>0</v>
          </cell>
          <cell r="G27">
            <v>0</v>
          </cell>
          <cell r="H27">
            <v>24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</row>
        <row r="28">
          <cell r="A28" t="str">
            <v>030101</v>
          </cell>
          <cell r="B28" t="str">
            <v>CHENANGO FORKS</v>
          </cell>
          <cell r="C28">
            <v>63</v>
          </cell>
          <cell r="D28">
            <v>0</v>
          </cell>
          <cell r="E28">
            <v>60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3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</row>
        <row r="29">
          <cell r="A29" t="str">
            <v>030200</v>
          </cell>
          <cell r="B29" t="str">
            <v>BINGHAMTON</v>
          </cell>
          <cell r="C29">
            <v>281</v>
          </cell>
          <cell r="D29">
            <v>25</v>
          </cell>
          <cell r="E29">
            <v>0</v>
          </cell>
          <cell r="F29">
            <v>0</v>
          </cell>
          <cell r="G29">
            <v>16</v>
          </cell>
          <cell r="H29">
            <v>95</v>
          </cell>
          <cell r="I29">
            <v>0</v>
          </cell>
          <cell r="J29">
            <v>34</v>
          </cell>
          <cell r="K29">
            <v>67</v>
          </cell>
          <cell r="L29">
            <v>1</v>
          </cell>
          <cell r="M29">
            <v>0</v>
          </cell>
          <cell r="N29">
            <v>40</v>
          </cell>
          <cell r="O29">
            <v>3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</row>
        <row r="30">
          <cell r="A30" t="str">
            <v>030501</v>
          </cell>
          <cell r="B30" t="str">
            <v>HARPURSVILLE</v>
          </cell>
          <cell r="C30">
            <v>31</v>
          </cell>
          <cell r="D30">
            <v>0</v>
          </cell>
          <cell r="E30">
            <v>29</v>
          </cell>
          <cell r="F30">
            <v>0</v>
          </cell>
          <cell r="G30">
            <v>0</v>
          </cell>
          <cell r="H30">
            <v>2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</row>
        <row r="31">
          <cell r="A31" t="str">
            <v>030601</v>
          </cell>
          <cell r="B31" t="str">
            <v>SUSQUEHANNA VALLEY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</row>
        <row r="32">
          <cell r="A32" t="str">
            <v>030701</v>
          </cell>
          <cell r="B32" t="str">
            <v>CHENANGO VALLEY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</row>
        <row r="33">
          <cell r="A33" t="str">
            <v>031101</v>
          </cell>
          <cell r="B33" t="str">
            <v>MAINE ENDWELL</v>
          </cell>
          <cell r="C33">
            <v>62</v>
          </cell>
          <cell r="D33">
            <v>0</v>
          </cell>
          <cell r="E33">
            <v>30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31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1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</row>
        <row r="34">
          <cell r="A34" t="str">
            <v>031301</v>
          </cell>
          <cell r="B34" t="str">
            <v>DEPOSIT</v>
          </cell>
          <cell r="C34">
            <v>18</v>
          </cell>
          <cell r="D34">
            <v>0</v>
          </cell>
          <cell r="E34">
            <v>17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1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</row>
        <row r="35">
          <cell r="A35" t="str">
            <v>031401</v>
          </cell>
          <cell r="B35" t="str">
            <v>WHITNEY POINT</v>
          </cell>
          <cell r="C35">
            <v>107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54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38</v>
          </cell>
          <cell r="N35">
            <v>15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</row>
        <row r="36">
          <cell r="A36" t="str">
            <v>031501</v>
          </cell>
          <cell r="B36" t="str">
            <v>UNION-ENDICOTT</v>
          </cell>
          <cell r="C36">
            <v>112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112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</row>
        <row r="37">
          <cell r="A37" t="str">
            <v>031502</v>
          </cell>
          <cell r="B37" t="str">
            <v>JOHNSON CITY</v>
          </cell>
          <cell r="C37">
            <v>80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27</v>
          </cell>
          <cell r="L37">
            <v>0</v>
          </cell>
          <cell r="M37">
            <v>0</v>
          </cell>
          <cell r="N37">
            <v>53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</row>
        <row r="38">
          <cell r="A38" t="str">
            <v>031601</v>
          </cell>
          <cell r="B38" t="str">
            <v>VESTAL</v>
          </cell>
          <cell r="C38">
            <v>85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85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</row>
        <row r="39">
          <cell r="A39" t="str">
            <v>031701</v>
          </cell>
          <cell r="B39" t="str">
            <v>WINDSOR</v>
          </cell>
          <cell r="C39">
            <v>90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87</v>
          </cell>
          <cell r="I39">
            <v>1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2</v>
          </cell>
          <cell r="U39">
            <v>0</v>
          </cell>
        </row>
        <row r="40">
          <cell r="A40" t="str">
            <v>040204</v>
          </cell>
          <cell r="B40" t="str">
            <v>WEST VALLEY</v>
          </cell>
          <cell r="C40">
            <v>11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9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2</v>
          </cell>
          <cell r="U40">
            <v>0</v>
          </cell>
        </row>
        <row r="41">
          <cell r="A41" t="str">
            <v>040302</v>
          </cell>
          <cell r="B41" t="str">
            <v>ALLEGANY-LIMESTONE</v>
          </cell>
          <cell r="C41">
            <v>52</v>
          </cell>
          <cell r="D41">
            <v>0</v>
          </cell>
          <cell r="E41">
            <v>52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</row>
        <row r="42">
          <cell r="A42" t="str">
            <v>040901</v>
          </cell>
          <cell r="B42" t="str">
            <v>ELLICOTTVILLE</v>
          </cell>
          <cell r="C42">
            <v>23</v>
          </cell>
          <cell r="D42">
            <v>0</v>
          </cell>
          <cell r="E42">
            <v>21</v>
          </cell>
          <cell r="F42">
            <v>1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1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</row>
        <row r="43">
          <cell r="A43" t="str">
            <v>041101</v>
          </cell>
          <cell r="B43" t="str">
            <v>FRANKLINVILLE</v>
          </cell>
          <cell r="C43">
            <v>20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12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3</v>
          </cell>
          <cell r="N43">
            <v>5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</row>
        <row r="44">
          <cell r="A44" t="str">
            <v>041401</v>
          </cell>
          <cell r="B44" t="str">
            <v>HINSDALE</v>
          </cell>
          <cell r="C44">
            <v>22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18</v>
          </cell>
          <cell r="I44">
            <v>1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3</v>
          </cell>
          <cell r="U44">
            <v>0</v>
          </cell>
        </row>
        <row r="45">
          <cell r="A45" t="str">
            <v>042302</v>
          </cell>
          <cell r="B45" t="str">
            <v>CATTARAUGUS</v>
          </cell>
          <cell r="C45">
            <v>39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37</v>
          </cell>
          <cell r="I45">
            <v>1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1</v>
          </cell>
          <cell r="U45">
            <v>0</v>
          </cell>
        </row>
        <row r="46">
          <cell r="A46" t="str">
            <v>042400</v>
          </cell>
          <cell r="B46" t="str">
            <v>OLEAN</v>
          </cell>
          <cell r="C46">
            <v>98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49</v>
          </cell>
          <cell r="I46">
            <v>2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47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</row>
        <row r="47">
          <cell r="A47" t="str">
            <v>042801</v>
          </cell>
          <cell r="B47" t="str">
            <v>GOWANDA</v>
          </cell>
          <cell r="C47">
            <v>35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34</v>
          </cell>
          <cell r="O47">
            <v>1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</row>
        <row r="48">
          <cell r="A48" t="str">
            <v>042901</v>
          </cell>
          <cell r="B48" t="str">
            <v>PORTVILLE</v>
          </cell>
          <cell r="C48">
            <v>53</v>
          </cell>
          <cell r="D48">
            <v>0</v>
          </cell>
          <cell r="E48">
            <v>43</v>
          </cell>
          <cell r="F48">
            <v>1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9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</row>
        <row r="49">
          <cell r="A49" t="str">
            <v>043001</v>
          </cell>
          <cell r="B49" t="str">
            <v>RANDOLPH</v>
          </cell>
          <cell r="C49">
            <v>45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41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4</v>
          </cell>
          <cell r="U49">
            <v>0</v>
          </cell>
        </row>
        <row r="50">
          <cell r="A50" t="str">
            <v>043011</v>
          </cell>
          <cell r="B50" t="str">
            <v>RANDOLPH ACAD UFSD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</row>
        <row r="51">
          <cell r="A51" t="str">
            <v>043200</v>
          </cell>
          <cell r="B51" t="str">
            <v>SALAMANCA</v>
          </cell>
          <cell r="C51">
            <v>46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35</v>
          </cell>
          <cell r="I51">
            <v>0</v>
          </cell>
          <cell r="J51">
            <v>0</v>
          </cell>
          <cell r="K51">
            <v>11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</row>
        <row r="52">
          <cell r="A52" t="str">
            <v>043501</v>
          </cell>
          <cell r="B52" t="str">
            <v>YORKSHRE-PIONEER</v>
          </cell>
          <cell r="C52">
            <v>99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80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17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2</v>
          </cell>
          <cell r="U52">
            <v>0</v>
          </cell>
        </row>
        <row r="53">
          <cell r="A53" t="str">
            <v>050100</v>
          </cell>
          <cell r="B53" t="str">
            <v>AUBURN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</row>
        <row r="54">
          <cell r="A54" t="str">
            <v>050301</v>
          </cell>
          <cell r="B54" t="str">
            <v>WEEDSPORT</v>
          </cell>
          <cell r="C54">
            <v>36</v>
          </cell>
          <cell r="D54">
            <v>0</v>
          </cell>
          <cell r="E54">
            <v>36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</row>
        <row r="55">
          <cell r="A55" t="str">
            <v>050401</v>
          </cell>
          <cell r="B55" t="str">
            <v>CATO MERIDIAN</v>
          </cell>
          <cell r="C55">
            <v>52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50</v>
          </cell>
          <cell r="I55">
            <v>1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1</v>
          </cell>
          <cell r="U55">
            <v>0</v>
          </cell>
        </row>
        <row r="56">
          <cell r="A56" t="str">
            <v>050701</v>
          </cell>
          <cell r="B56" t="str">
            <v>SOUTHERN CAYUGA</v>
          </cell>
          <cell r="C56">
            <v>18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17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1</v>
          </cell>
          <cell r="U56">
            <v>0</v>
          </cell>
        </row>
        <row r="57">
          <cell r="A57" t="str">
            <v>051101</v>
          </cell>
          <cell r="B57" t="str">
            <v>PORT BYRON</v>
          </cell>
          <cell r="C57">
            <v>24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24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</row>
        <row r="58">
          <cell r="A58" t="str">
            <v>051301</v>
          </cell>
          <cell r="B58" t="str">
            <v>MORAVIA</v>
          </cell>
          <cell r="C58">
            <v>28</v>
          </cell>
          <cell r="D58">
            <v>0</v>
          </cell>
          <cell r="E58">
            <v>28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</row>
        <row r="59">
          <cell r="A59" t="str">
            <v>051901</v>
          </cell>
          <cell r="B59" t="str">
            <v>UNION SPRINGS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</row>
        <row r="60">
          <cell r="A60" t="str">
            <v>060201</v>
          </cell>
          <cell r="B60" t="str">
            <v>SOUTHWESTERN</v>
          </cell>
          <cell r="C60">
            <v>54</v>
          </cell>
          <cell r="D60">
            <v>0</v>
          </cell>
          <cell r="E60">
            <v>30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23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1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</row>
        <row r="61">
          <cell r="A61" t="str">
            <v>060301</v>
          </cell>
          <cell r="B61" t="str">
            <v>FREWSBURG</v>
          </cell>
          <cell r="C61">
            <v>31</v>
          </cell>
          <cell r="D61">
            <v>0</v>
          </cell>
          <cell r="E61">
            <v>31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</row>
        <row r="62">
          <cell r="A62" t="str">
            <v>060401</v>
          </cell>
          <cell r="B62" t="str">
            <v>CASSADAGA VALLEY</v>
          </cell>
          <cell r="C62">
            <v>37</v>
          </cell>
          <cell r="D62">
            <v>0</v>
          </cell>
          <cell r="E62">
            <v>18</v>
          </cell>
          <cell r="F62">
            <v>0</v>
          </cell>
          <cell r="G62">
            <v>0</v>
          </cell>
          <cell r="H62">
            <v>19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</row>
        <row r="63">
          <cell r="A63" t="str">
            <v>060503</v>
          </cell>
          <cell r="B63" t="str">
            <v>CHAUTAUQUA LAKE</v>
          </cell>
          <cell r="C63">
            <v>12</v>
          </cell>
          <cell r="D63">
            <v>0</v>
          </cell>
          <cell r="E63">
            <v>10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2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</row>
        <row r="64">
          <cell r="A64" t="str">
            <v>060601</v>
          </cell>
          <cell r="B64" t="str">
            <v>PINE VALLEY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</row>
        <row r="65">
          <cell r="A65" t="str">
            <v>060701</v>
          </cell>
          <cell r="B65" t="str">
            <v>CLYMER</v>
          </cell>
          <cell r="C65">
            <v>13</v>
          </cell>
          <cell r="D65">
            <v>0</v>
          </cell>
          <cell r="E65">
            <v>13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</row>
        <row r="66">
          <cell r="A66" t="str">
            <v>060800</v>
          </cell>
          <cell r="B66" t="str">
            <v>DUNKIRK</v>
          </cell>
          <cell r="C66">
            <v>156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2</v>
          </cell>
          <cell r="I66">
            <v>0</v>
          </cell>
          <cell r="J66">
            <v>0</v>
          </cell>
          <cell r="K66">
            <v>18</v>
          </cell>
          <cell r="L66">
            <v>0</v>
          </cell>
          <cell r="M66">
            <v>51</v>
          </cell>
          <cell r="N66">
            <v>85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</row>
        <row r="67">
          <cell r="A67" t="str">
            <v>061001</v>
          </cell>
          <cell r="B67" t="str">
            <v>BEMUS POINT</v>
          </cell>
          <cell r="C67">
            <v>37</v>
          </cell>
          <cell r="D67">
            <v>0</v>
          </cell>
          <cell r="E67">
            <v>35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2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</row>
        <row r="68">
          <cell r="A68" t="str">
            <v>061101</v>
          </cell>
          <cell r="B68" t="str">
            <v>FALCONER</v>
          </cell>
          <cell r="C68">
            <v>36</v>
          </cell>
          <cell r="D68">
            <v>0</v>
          </cell>
          <cell r="E68">
            <v>34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2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</row>
        <row r="69">
          <cell r="A69" t="str">
            <v>061501</v>
          </cell>
          <cell r="B69" t="str">
            <v>SILVER CREEK</v>
          </cell>
          <cell r="C69">
            <v>34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22</v>
          </cell>
          <cell r="I69">
            <v>0</v>
          </cell>
          <cell r="J69">
            <v>0</v>
          </cell>
          <cell r="K69">
            <v>3</v>
          </cell>
          <cell r="L69">
            <v>0</v>
          </cell>
          <cell r="M69">
            <v>0</v>
          </cell>
          <cell r="N69">
            <v>6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3</v>
          </cell>
          <cell r="U69">
            <v>0</v>
          </cell>
        </row>
        <row r="70">
          <cell r="A70" t="str">
            <v>061503</v>
          </cell>
          <cell r="B70" t="str">
            <v>FORESTVILLE</v>
          </cell>
          <cell r="C70">
            <v>23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19</v>
          </cell>
          <cell r="I70">
            <v>1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3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</row>
        <row r="71">
          <cell r="A71" t="str">
            <v>061601</v>
          </cell>
          <cell r="B71" t="str">
            <v>PANAMA</v>
          </cell>
          <cell r="C71">
            <v>23</v>
          </cell>
          <cell r="D71">
            <v>0</v>
          </cell>
          <cell r="E71">
            <v>22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1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</row>
        <row r="72">
          <cell r="A72" t="str">
            <v>061700</v>
          </cell>
          <cell r="B72" t="str">
            <v>JAMESTOWN</v>
          </cell>
          <cell r="C72">
            <v>423</v>
          </cell>
          <cell r="D72">
            <v>0</v>
          </cell>
          <cell r="E72">
            <v>0</v>
          </cell>
          <cell r="F72">
            <v>0</v>
          </cell>
          <cell r="G72">
            <v>42</v>
          </cell>
          <cell r="H72">
            <v>180</v>
          </cell>
          <cell r="I72">
            <v>0</v>
          </cell>
          <cell r="J72">
            <v>42</v>
          </cell>
          <cell r="K72">
            <v>65</v>
          </cell>
          <cell r="L72">
            <v>0</v>
          </cell>
          <cell r="M72">
            <v>51</v>
          </cell>
          <cell r="N72">
            <v>43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</row>
        <row r="73">
          <cell r="A73" t="str">
            <v>062201</v>
          </cell>
          <cell r="B73" t="str">
            <v>FREDONIA</v>
          </cell>
          <cell r="C73">
            <v>61</v>
          </cell>
          <cell r="D73">
            <v>0</v>
          </cell>
          <cell r="E73">
            <v>61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</row>
        <row r="74">
          <cell r="A74" t="str">
            <v>062301</v>
          </cell>
          <cell r="B74" t="str">
            <v>BROCTON</v>
          </cell>
          <cell r="C74">
            <v>19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19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</row>
        <row r="75">
          <cell r="A75" t="str">
            <v>062401</v>
          </cell>
          <cell r="B75" t="str">
            <v>RIPLEY</v>
          </cell>
          <cell r="C75">
            <v>38</v>
          </cell>
          <cell r="D75">
            <v>11</v>
          </cell>
          <cell r="E75">
            <v>21</v>
          </cell>
          <cell r="F75">
            <v>0</v>
          </cell>
          <cell r="G75">
            <v>0</v>
          </cell>
          <cell r="H75">
            <v>6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</row>
        <row r="76">
          <cell r="A76" t="str">
            <v>062601</v>
          </cell>
          <cell r="B76" t="str">
            <v>SHERMAN</v>
          </cell>
          <cell r="C76">
            <v>22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16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6</v>
          </cell>
          <cell r="U76">
            <v>0</v>
          </cell>
        </row>
        <row r="77">
          <cell r="A77" t="str">
            <v>062901</v>
          </cell>
          <cell r="B77" t="str">
            <v>WESTFIELD</v>
          </cell>
          <cell r="C77">
            <v>25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25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</row>
        <row r="78">
          <cell r="A78" t="str">
            <v>070600</v>
          </cell>
          <cell r="B78" t="str">
            <v>ELMIRA</v>
          </cell>
          <cell r="C78">
            <v>233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203</v>
          </cell>
          <cell r="I78">
            <v>1</v>
          </cell>
          <cell r="J78">
            <v>0</v>
          </cell>
          <cell r="K78">
            <v>10</v>
          </cell>
          <cell r="L78">
            <v>0</v>
          </cell>
          <cell r="M78">
            <v>0</v>
          </cell>
          <cell r="N78">
            <v>19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</row>
        <row r="79">
          <cell r="A79" t="str">
            <v>070901</v>
          </cell>
          <cell r="B79" t="str">
            <v>HORSEHEADS</v>
          </cell>
          <cell r="C79">
            <v>173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173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</row>
        <row r="80">
          <cell r="A80" t="str">
            <v>070902</v>
          </cell>
          <cell r="B80" t="str">
            <v>ELMIRA HEIGHTS</v>
          </cell>
          <cell r="C80">
            <v>38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38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</row>
        <row r="81">
          <cell r="A81" t="str">
            <v>080101</v>
          </cell>
          <cell r="B81" t="str">
            <v>AFTON</v>
          </cell>
          <cell r="C81">
            <v>11</v>
          </cell>
          <cell r="D81">
            <v>0</v>
          </cell>
          <cell r="E81">
            <v>11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</row>
        <row r="82">
          <cell r="A82" t="str">
            <v>080201</v>
          </cell>
          <cell r="B82" t="str">
            <v>BAINBRIDGE GUILFRD</v>
          </cell>
          <cell r="C82">
            <v>37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37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</row>
        <row r="83">
          <cell r="A83" t="str">
            <v>080601</v>
          </cell>
          <cell r="B83" t="str">
            <v>GREENE</v>
          </cell>
          <cell r="C83">
            <v>30</v>
          </cell>
          <cell r="D83">
            <v>0</v>
          </cell>
          <cell r="E83">
            <v>30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</row>
        <row r="84">
          <cell r="A84" t="str">
            <v>081003</v>
          </cell>
          <cell r="B84" t="str">
            <v>UNADILLA VALLEY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</row>
        <row r="85">
          <cell r="A85" t="str">
            <v>081200</v>
          </cell>
          <cell r="B85" t="str">
            <v>NORWICH</v>
          </cell>
          <cell r="C85">
            <v>55</v>
          </cell>
          <cell r="D85">
            <v>0</v>
          </cell>
          <cell r="E85">
            <v>48</v>
          </cell>
          <cell r="F85">
            <v>0</v>
          </cell>
          <cell r="G85">
            <v>0</v>
          </cell>
          <cell r="H85">
            <v>0</v>
          </cell>
          <cell r="I85">
            <v>1</v>
          </cell>
          <cell r="J85">
            <v>0</v>
          </cell>
          <cell r="K85">
            <v>6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</row>
        <row r="86">
          <cell r="A86" t="str">
            <v>081401</v>
          </cell>
          <cell r="B86" t="str">
            <v>GRGETWN-SO OTSELIC</v>
          </cell>
          <cell r="C86">
            <v>14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14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</row>
        <row r="87">
          <cell r="A87" t="str">
            <v>081501</v>
          </cell>
          <cell r="B87" t="str">
            <v>OXFORD</v>
          </cell>
          <cell r="C87">
            <v>33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31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2</v>
          </cell>
          <cell r="U87">
            <v>0</v>
          </cell>
        </row>
        <row r="88">
          <cell r="A88" t="str">
            <v>082001</v>
          </cell>
          <cell r="B88" t="str">
            <v>SHERBURNE EARLVL</v>
          </cell>
          <cell r="C88">
            <v>44</v>
          </cell>
          <cell r="D88">
            <v>0</v>
          </cell>
          <cell r="E88">
            <v>43</v>
          </cell>
          <cell r="F88">
            <v>1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</row>
        <row r="89">
          <cell r="A89" t="str">
            <v>090201</v>
          </cell>
          <cell r="B89" t="str">
            <v>AUSABLE VALLEY</v>
          </cell>
          <cell r="C89">
            <v>36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27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1</v>
          </cell>
          <cell r="N89">
            <v>8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</row>
        <row r="90">
          <cell r="A90" t="str">
            <v>090301</v>
          </cell>
          <cell r="B90" t="str">
            <v>BEEKMANTOWN</v>
          </cell>
          <cell r="C90">
            <v>108</v>
          </cell>
          <cell r="D90">
            <v>0</v>
          </cell>
          <cell r="E90">
            <v>0</v>
          </cell>
          <cell r="F90">
            <v>0</v>
          </cell>
          <cell r="G90">
            <v>34</v>
          </cell>
          <cell r="H90">
            <v>74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</row>
        <row r="91">
          <cell r="A91" t="str">
            <v>090501</v>
          </cell>
          <cell r="B91" t="str">
            <v>NORTHEASTRN CLNTON</v>
          </cell>
          <cell r="C91">
            <v>42</v>
          </cell>
          <cell r="D91">
            <v>0</v>
          </cell>
          <cell r="E91">
            <v>42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</row>
        <row r="92">
          <cell r="A92" t="str">
            <v>090601</v>
          </cell>
          <cell r="B92" t="str">
            <v>CHAZY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</row>
        <row r="93">
          <cell r="A93" t="str">
            <v>090901</v>
          </cell>
          <cell r="B93" t="str">
            <v>NORTHRN ADIRONDACK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</row>
        <row r="94">
          <cell r="A94" t="str">
            <v>091101</v>
          </cell>
          <cell r="B94" t="str">
            <v>PERU</v>
          </cell>
          <cell r="C94">
            <v>75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70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5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</row>
        <row r="95">
          <cell r="A95" t="str">
            <v>091200</v>
          </cell>
          <cell r="B95" t="str">
            <v>PLATTSBURGH</v>
          </cell>
          <cell r="C95">
            <v>43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36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7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</row>
        <row r="96">
          <cell r="A96" t="str">
            <v>091402</v>
          </cell>
          <cell r="B96" t="str">
            <v>SARANAC</v>
          </cell>
          <cell r="C96">
            <v>69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60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9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</row>
        <row r="97">
          <cell r="A97" t="str">
            <v>100501</v>
          </cell>
          <cell r="B97" t="str">
            <v>TACONIC HILLS</v>
          </cell>
          <cell r="C97">
            <v>52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49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2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1</v>
          </cell>
          <cell r="U97">
            <v>0</v>
          </cell>
        </row>
        <row r="98">
          <cell r="A98" t="str">
            <v>100902</v>
          </cell>
          <cell r="B98" t="str">
            <v>GERMANTOWN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</row>
        <row r="99">
          <cell r="A99" t="str">
            <v>101001</v>
          </cell>
          <cell r="B99" t="str">
            <v>CHATHAM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</row>
        <row r="100">
          <cell r="A100" t="str">
            <v>101300</v>
          </cell>
          <cell r="B100" t="str">
            <v>HUDSON</v>
          </cell>
          <cell r="C100">
            <v>25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18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7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</row>
        <row r="101">
          <cell r="A101" t="str">
            <v>101401</v>
          </cell>
          <cell r="B101" t="str">
            <v>KINDERHOOK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</row>
        <row r="102">
          <cell r="A102" t="str">
            <v>101601</v>
          </cell>
          <cell r="B102" t="str">
            <v>NEW LEBANON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</row>
        <row r="103">
          <cell r="A103" t="str">
            <v>110101</v>
          </cell>
          <cell r="B103" t="str">
            <v>CINCINNATUS</v>
          </cell>
          <cell r="C103">
            <v>29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28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1</v>
          </cell>
          <cell r="U103">
            <v>0</v>
          </cell>
        </row>
        <row r="104">
          <cell r="A104" t="str">
            <v>110200</v>
          </cell>
          <cell r="B104" t="str">
            <v>CORTLAND</v>
          </cell>
          <cell r="C104">
            <v>116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1</v>
          </cell>
          <cell r="K104">
            <v>114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1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</row>
        <row r="105">
          <cell r="A105" t="str">
            <v>110304</v>
          </cell>
          <cell r="B105" t="str">
            <v>MCGRAW</v>
          </cell>
          <cell r="C105">
            <v>20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20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</row>
        <row r="106">
          <cell r="A106" t="str">
            <v>110701</v>
          </cell>
          <cell r="B106" t="str">
            <v>HOMER</v>
          </cell>
          <cell r="C106">
            <v>18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18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</row>
        <row r="107">
          <cell r="A107" t="str">
            <v>110901</v>
          </cell>
          <cell r="B107" t="str">
            <v>MARATHON</v>
          </cell>
          <cell r="C107">
            <v>15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15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</row>
        <row r="108">
          <cell r="A108" t="str">
            <v>120102</v>
          </cell>
          <cell r="B108" t="str">
            <v>ANDES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</row>
        <row r="109">
          <cell r="A109" t="str">
            <v>120301</v>
          </cell>
          <cell r="B109" t="str">
            <v>DOWNSVILLE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</row>
        <row r="110">
          <cell r="A110" t="str">
            <v>120401</v>
          </cell>
          <cell r="B110" t="str">
            <v>CHARLOTTE VALLEY</v>
          </cell>
          <cell r="C110">
            <v>16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13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3</v>
          </cell>
          <cell r="U110">
            <v>0</v>
          </cell>
        </row>
        <row r="111">
          <cell r="A111" t="str">
            <v>120501</v>
          </cell>
          <cell r="B111" t="str">
            <v>DELAWARE ACADEMY-DELHI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</row>
        <row r="112">
          <cell r="A112" t="str">
            <v>120701</v>
          </cell>
          <cell r="B112" t="str">
            <v>FRANKLIN</v>
          </cell>
          <cell r="C112">
            <v>7</v>
          </cell>
          <cell r="D112">
            <v>0</v>
          </cell>
          <cell r="E112">
            <v>7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</row>
        <row r="113">
          <cell r="A113" t="str">
            <v>120906</v>
          </cell>
          <cell r="B113" t="str">
            <v>HANCOCK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</row>
        <row r="114">
          <cell r="A114" t="str">
            <v>121401</v>
          </cell>
          <cell r="B114" t="str">
            <v>MARGARETVILLE</v>
          </cell>
          <cell r="C114">
            <v>7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7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</row>
        <row r="115">
          <cell r="A115" t="str">
            <v>121502</v>
          </cell>
          <cell r="B115" t="str">
            <v>ROXBURY</v>
          </cell>
          <cell r="C115">
            <v>11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10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1</v>
          </cell>
          <cell r="U115">
            <v>0</v>
          </cell>
        </row>
        <row r="116">
          <cell r="A116" t="str">
            <v>121601</v>
          </cell>
          <cell r="B116" t="str">
            <v>SIDNEY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</row>
        <row r="117">
          <cell r="A117" t="str">
            <v>121701</v>
          </cell>
          <cell r="B117" t="str">
            <v>STAMFORD</v>
          </cell>
          <cell r="C117">
            <v>6</v>
          </cell>
          <cell r="D117">
            <v>0</v>
          </cell>
          <cell r="E117">
            <v>2</v>
          </cell>
          <cell r="F117">
            <v>0</v>
          </cell>
          <cell r="G117">
            <v>0</v>
          </cell>
          <cell r="H117">
            <v>4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</row>
        <row r="118">
          <cell r="A118" t="str">
            <v>121702</v>
          </cell>
          <cell r="B118" t="str">
            <v>SOUTH KORTRIGHT</v>
          </cell>
          <cell r="C118">
            <v>8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8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</row>
        <row r="119">
          <cell r="A119" t="str">
            <v>121901</v>
          </cell>
          <cell r="B119" t="str">
            <v>WALTON</v>
          </cell>
          <cell r="C119">
            <v>14</v>
          </cell>
          <cell r="D119">
            <v>0</v>
          </cell>
          <cell r="E119">
            <v>14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</row>
        <row r="120">
          <cell r="A120" t="str">
            <v>130200</v>
          </cell>
          <cell r="B120" t="str">
            <v>BEACON</v>
          </cell>
          <cell r="C120">
            <v>114</v>
          </cell>
          <cell r="D120">
            <v>0</v>
          </cell>
          <cell r="E120">
            <v>92</v>
          </cell>
          <cell r="F120">
            <v>5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15</v>
          </cell>
          <cell r="L120">
            <v>2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</row>
        <row r="121">
          <cell r="A121" t="str">
            <v>130502</v>
          </cell>
          <cell r="B121" t="str">
            <v>DOVER</v>
          </cell>
          <cell r="C121">
            <v>21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20</v>
          </cell>
          <cell r="L121">
            <v>1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</row>
        <row r="122">
          <cell r="A122" t="str">
            <v>130801</v>
          </cell>
          <cell r="B122" t="str">
            <v>HYDE PARK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</row>
        <row r="123">
          <cell r="A123" t="str">
            <v>131101</v>
          </cell>
          <cell r="B123" t="str">
            <v>NORTHEAST</v>
          </cell>
          <cell r="C123">
            <v>20</v>
          </cell>
          <cell r="D123">
            <v>0</v>
          </cell>
          <cell r="E123">
            <v>13</v>
          </cell>
          <cell r="F123">
            <v>0</v>
          </cell>
          <cell r="G123">
            <v>0</v>
          </cell>
          <cell r="H123">
            <v>3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4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</row>
        <row r="124">
          <cell r="A124" t="str">
            <v>131201</v>
          </cell>
          <cell r="B124" t="str">
            <v>PAWLING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</row>
        <row r="125">
          <cell r="A125" t="str">
            <v>131301</v>
          </cell>
          <cell r="B125" t="str">
            <v>PINE PLAINS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</row>
        <row r="126">
          <cell r="A126" t="str">
            <v>131500</v>
          </cell>
          <cell r="B126" t="str">
            <v>POUGHKEEPSIE</v>
          </cell>
          <cell r="C126">
            <v>97</v>
          </cell>
          <cell r="D126">
            <v>0</v>
          </cell>
          <cell r="E126">
            <v>84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13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</row>
        <row r="127">
          <cell r="A127" t="str">
            <v>131601</v>
          </cell>
          <cell r="B127" t="str">
            <v>ARLINGTON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</row>
        <row r="128">
          <cell r="A128" t="str">
            <v>131602</v>
          </cell>
          <cell r="B128" t="str">
            <v>SPACKENKILL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</row>
        <row r="129">
          <cell r="A129" t="str">
            <v>131701</v>
          </cell>
          <cell r="B129" t="str">
            <v>RED HOOK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</row>
        <row r="130">
          <cell r="A130" t="str">
            <v>131801</v>
          </cell>
          <cell r="B130" t="str">
            <v>RHINEBECK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</row>
        <row r="131">
          <cell r="A131" t="str">
            <v>132101</v>
          </cell>
          <cell r="B131" t="str">
            <v>WAPPINGERS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</row>
        <row r="132">
          <cell r="A132" t="str">
            <v>132201</v>
          </cell>
          <cell r="B132" t="str">
            <v>MILLBROOK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</row>
        <row r="133">
          <cell r="A133" t="str">
            <v>140101</v>
          </cell>
          <cell r="B133" t="str">
            <v>ALDEN</v>
          </cell>
          <cell r="C133">
            <v>53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53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</row>
        <row r="134">
          <cell r="A134" t="str">
            <v>140201</v>
          </cell>
          <cell r="B134" t="str">
            <v>AMHERST</v>
          </cell>
          <cell r="C134">
            <v>87</v>
          </cell>
          <cell r="D134">
            <v>0</v>
          </cell>
          <cell r="E134">
            <v>42</v>
          </cell>
          <cell r="F134">
            <v>1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44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</row>
        <row r="135">
          <cell r="A135" t="str">
            <v>140203</v>
          </cell>
          <cell r="B135" t="str">
            <v>WILLIAMSVILLE</v>
          </cell>
          <cell r="C135">
            <v>208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208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</row>
        <row r="136">
          <cell r="A136" t="str">
            <v>140207</v>
          </cell>
          <cell r="B136" t="str">
            <v>SWEET HOME</v>
          </cell>
          <cell r="C136">
            <v>86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86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</row>
        <row r="137">
          <cell r="A137" t="str">
            <v>140301</v>
          </cell>
          <cell r="B137" t="str">
            <v>EAST AURORA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</row>
        <row r="138">
          <cell r="A138" t="str">
            <v>140600</v>
          </cell>
          <cell r="B138" t="str">
            <v>BUFFALO</v>
          </cell>
          <cell r="C138">
            <v>1304</v>
          </cell>
          <cell r="D138">
            <v>0</v>
          </cell>
          <cell r="E138">
            <v>0</v>
          </cell>
          <cell r="F138">
            <v>0</v>
          </cell>
          <cell r="G138">
            <v>66</v>
          </cell>
          <cell r="H138">
            <v>896</v>
          </cell>
          <cell r="I138">
            <v>0</v>
          </cell>
          <cell r="J138">
            <v>13</v>
          </cell>
          <cell r="K138">
            <v>287</v>
          </cell>
          <cell r="L138">
            <v>0</v>
          </cell>
          <cell r="M138">
            <v>2</v>
          </cell>
          <cell r="N138">
            <v>32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8</v>
          </cell>
          <cell r="U138">
            <v>0</v>
          </cell>
        </row>
        <row r="139">
          <cell r="A139" t="str">
            <v>140701</v>
          </cell>
          <cell r="B139" t="str">
            <v>CHEEKTOWAGA</v>
          </cell>
          <cell r="C139">
            <v>142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109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20</v>
          </cell>
          <cell r="N139">
            <v>13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</row>
        <row r="140">
          <cell r="A140" t="str">
            <v>140702</v>
          </cell>
          <cell r="B140" t="str">
            <v>MARYVALE</v>
          </cell>
          <cell r="C140">
            <v>73</v>
          </cell>
          <cell r="D140">
            <v>0</v>
          </cell>
          <cell r="E140">
            <v>69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4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</row>
        <row r="141">
          <cell r="A141" t="str">
            <v>140703</v>
          </cell>
          <cell r="B141" t="str">
            <v>CLEVELAND HILL</v>
          </cell>
          <cell r="C141">
            <v>40</v>
          </cell>
          <cell r="D141">
            <v>0</v>
          </cell>
          <cell r="E141">
            <v>36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3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1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</row>
        <row r="142">
          <cell r="A142" t="str">
            <v>140707</v>
          </cell>
          <cell r="B142" t="str">
            <v>DEPEW</v>
          </cell>
          <cell r="C142">
            <v>60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60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</row>
        <row r="143">
          <cell r="A143" t="str">
            <v>140709</v>
          </cell>
          <cell r="B143" t="str">
            <v>SLOAN</v>
          </cell>
          <cell r="C143">
            <v>35</v>
          </cell>
          <cell r="D143">
            <v>0</v>
          </cell>
          <cell r="E143">
            <v>35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</row>
        <row r="144">
          <cell r="A144" t="str">
            <v>140801</v>
          </cell>
          <cell r="B144" t="str">
            <v>CLARENCE</v>
          </cell>
          <cell r="C144">
            <v>90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90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</row>
        <row r="145">
          <cell r="A145" t="str">
            <v>141101</v>
          </cell>
          <cell r="B145" t="str">
            <v>SPRINGVILLE-GRIFF</v>
          </cell>
          <cell r="C145">
            <v>59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59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</row>
        <row r="146">
          <cell r="A146" t="str">
            <v>141201</v>
          </cell>
          <cell r="B146" t="str">
            <v>EDEN</v>
          </cell>
          <cell r="C146">
            <v>49</v>
          </cell>
          <cell r="D146">
            <v>0</v>
          </cell>
          <cell r="E146">
            <v>49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</row>
        <row r="147">
          <cell r="A147" t="str">
            <v>141301</v>
          </cell>
          <cell r="B147" t="str">
            <v>IROQUOIS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</row>
        <row r="148">
          <cell r="A148" t="str">
            <v>141401</v>
          </cell>
          <cell r="B148" t="str">
            <v>EVANS-BRANT</v>
          </cell>
          <cell r="C148">
            <v>47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47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</row>
        <row r="149">
          <cell r="A149" t="str">
            <v>141501</v>
          </cell>
          <cell r="B149" t="str">
            <v>GRAND ISLAND</v>
          </cell>
          <cell r="C149">
            <v>43</v>
          </cell>
          <cell r="D149">
            <v>0</v>
          </cell>
          <cell r="E149">
            <v>36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7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</row>
        <row r="150">
          <cell r="A150" t="str">
            <v>141601</v>
          </cell>
          <cell r="B150" t="str">
            <v>HAMBURG</v>
          </cell>
          <cell r="C150">
            <v>143</v>
          </cell>
          <cell r="D150">
            <v>0</v>
          </cell>
          <cell r="E150">
            <v>122</v>
          </cell>
          <cell r="F150">
            <v>0</v>
          </cell>
          <cell r="G150">
            <v>0</v>
          </cell>
          <cell r="H150">
            <v>20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1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</row>
        <row r="151">
          <cell r="A151" t="str">
            <v>141604</v>
          </cell>
          <cell r="B151" t="str">
            <v>FRONTIER</v>
          </cell>
          <cell r="C151">
            <v>119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66</v>
          </cell>
          <cell r="I151">
            <v>0</v>
          </cell>
          <cell r="J151">
            <v>0</v>
          </cell>
          <cell r="K151">
            <v>34</v>
          </cell>
          <cell r="L151">
            <v>0</v>
          </cell>
          <cell r="M151">
            <v>0</v>
          </cell>
          <cell r="N151">
            <v>19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</row>
        <row r="152">
          <cell r="A152" t="str">
            <v>141701</v>
          </cell>
          <cell r="B152" t="str">
            <v>HOLLAND</v>
          </cell>
          <cell r="C152">
            <v>33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33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</row>
        <row r="153">
          <cell r="A153" t="str">
            <v>141800</v>
          </cell>
          <cell r="B153" t="str">
            <v>LACKAWANNA</v>
          </cell>
          <cell r="C153">
            <v>89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53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26</v>
          </cell>
          <cell r="N153">
            <v>10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</row>
        <row r="154">
          <cell r="A154" t="str">
            <v>141901</v>
          </cell>
          <cell r="B154" t="str">
            <v>LANCASTER</v>
          </cell>
          <cell r="C154">
            <v>129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129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</row>
        <row r="155">
          <cell r="A155" t="str">
            <v>142101</v>
          </cell>
          <cell r="B155" t="str">
            <v>AKRON</v>
          </cell>
          <cell r="C155">
            <v>44</v>
          </cell>
          <cell r="D155">
            <v>0</v>
          </cell>
          <cell r="E155">
            <v>24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20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</row>
        <row r="156">
          <cell r="A156" t="str">
            <v>142201</v>
          </cell>
          <cell r="B156" t="str">
            <v>NORTH COLLINS</v>
          </cell>
          <cell r="C156">
            <v>17</v>
          </cell>
          <cell r="D156">
            <v>0</v>
          </cell>
          <cell r="E156">
            <v>17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</row>
        <row r="157">
          <cell r="A157" t="str">
            <v>142301</v>
          </cell>
          <cell r="B157" t="str">
            <v>ORCHARD PARK</v>
          </cell>
          <cell r="C157">
            <v>100</v>
          </cell>
          <cell r="D157">
            <v>0</v>
          </cell>
          <cell r="E157">
            <v>36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64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</row>
        <row r="158">
          <cell r="A158" t="str">
            <v>142500</v>
          </cell>
          <cell r="B158" t="str">
            <v>TONAWANDA</v>
          </cell>
          <cell r="C158">
            <v>47</v>
          </cell>
          <cell r="D158">
            <v>0</v>
          </cell>
          <cell r="E158">
            <v>14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33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</row>
        <row r="159">
          <cell r="A159" t="str">
            <v>142601</v>
          </cell>
          <cell r="B159" t="str">
            <v>KENMORE</v>
          </cell>
          <cell r="C159">
            <v>232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232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</row>
        <row r="160">
          <cell r="A160" t="str">
            <v>142801</v>
          </cell>
          <cell r="B160" t="str">
            <v>WEST SENECA</v>
          </cell>
          <cell r="C160">
            <v>234</v>
          </cell>
          <cell r="D160">
            <v>0</v>
          </cell>
          <cell r="E160">
            <v>121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113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</row>
        <row r="161">
          <cell r="A161" t="str">
            <v>150203</v>
          </cell>
          <cell r="B161" t="str">
            <v>CROWN POINT</v>
          </cell>
          <cell r="C161">
            <v>20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18</v>
          </cell>
          <cell r="I161">
            <v>2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</row>
        <row r="162">
          <cell r="A162" t="str">
            <v>150601</v>
          </cell>
          <cell r="B162" t="str">
            <v>KEENE</v>
          </cell>
          <cell r="C162">
            <v>4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3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1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</row>
        <row r="163">
          <cell r="A163" t="str">
            <v>150801</v>
          </cell>
          <cell r="B163" t="str">
            <v>MINERVA</v>
          </cell>
          <cell r="C163">
            <v>6</v>
          </cell>
          <cell r="D163">
            <v>0</v>
          </cell>
          <cell r="E163">
            <v>6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</row>
        <row r="164">
          <cell r="A164" t="str">
            <v>150901</v>
          </cell>
          <cell r="B164" t="str">
            <v>MORIAH</v>
          </cell>
          <cell r="C164">
            <v>41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39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2</v>
          </cell>
          <cell r="U164">
            <v>0</v>
          </cell>
        </row>
        <row r="165">
          <cell r="A165" t="str">
            <v>151001</v>
          </cell>
          <cell r="B165" t="str">
            <v>NEWCOMB</v>
          </cell>
          <cell r="C165">
            <v>2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2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</row>
        <row r="166">
          <cell r="A166" t="str">
            <v>151102</v>
          </cell>
          <cell r="B166" t="str">
            <v>LAKE PLACID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</row>
        <row r="167">
          <cell r="A167" t="str">
            <v>151401</v>
          </cell>
          <cell r="B167" t="str">
            <v>SCHROON LAKE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</row>
        <row r="168">
          <cell r="A168" t="str">
            <v>151501</v>
          </cell>
          <cell r="B168" t="str">
            <v>TICONDEROGA</v>
          </cell>
          <cell r="C168">
            <v>16</v>
          </cell>
          <cell r="D168">
            <v>0</v>
          </cell>
          <cell r="E168">
            <v>16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</row>
        <row r="169">
          <cell r="A169" t="str">
            <v>151701</v>
          </cell>
          <cell r="B169" t="str">
            <v>WILLSBORO</v>
          </cell>
          <cell r="C169">
            <v>12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12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</row>
        <row r="170">
          <cell r="A170" t="str">
            <v>151801</v>
          </cell>
          <cell r="B170" t="str">
            <v>BOQUET VALLEY CSD</v>
          </cell>
          <cell r="C170">
            <v>29</v>
          </cell>
          <cell r="D170">
            <v>0</v>
          </cell>
          <cell r="E170">
            <v>0</v>
          </cell>
          <cell r="F170">
            <v>0</v>
          </cell>
          <cell r="G170">
            <v>11</v>
          </cell>
          <cell r="H170">
            <v>15</v>
          </cell>
          <cell r="I170">
            <v>3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</row>
        <row r="171">
          <cell r="A171" t="str">
            <v>160101</v>
          </cell>
          <cell r="B171" t="str">
            <v>TUPPER LAKE</v>
          </cell>
          <cell r="C171">
            <v>28</v>
          </cell>
          <cell r="D171">
            <v>0</v>
          </cell>
          <cell r="E171">
            <v>28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</row>
        <row r="172">
          <cell r="A172" t="str">
            <v>160801</v>
          </cell>
          <cell r="B172" t="str">
            <v>CHATEAUGAY</v>
          </cell>
          <cell r="C172">
            <v>45</v>
          </cell>
          <cell r="D172">
            <v>0</v>
          </cell>
          <cell r="E172">
            <v>0</v>
          </cell>
          <cell r="F172">
            <v>0</v>
          </cell>
          <cell r="G172">
            <v>20</v>
          </cell>
          <cell r="H172">
            <v>25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</row>
        <row r="173">
          <cell r="A173" t="str">
            <v>161201</v>
          </cell>
          <cell r="B173" t="str">
            <v>SALMON RIVER</v>
          </cell>
          <cell r="C173">
            <v>19</v>
          </cell>
          <cell r="D173">
            <v>0</v>
          </cell>
          <cell r="E173">
            <v>19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</row>
        <row r="174">
          <cell r="A174" t="str">
            <v>161401</v>
          </cell>
          <cell r="B174" t="str">
            <v>SARANAC LAKE</v>
          </cell>
          <cell r="C174">
            <v>24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24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</row>
        <row r="175">
          <cell r="A175" t="str">
            <v>161501</v>
          </cell>
          <cell r="B175" t="str">
            <v>MALONE</v>
          </cell>
          <cell r="C175">
            <v>87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81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6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</row>
        <row r="176">
          <cell r="A176" t="str">
            <v>161601</v>
          </cell>
          <cell r="B176" t="str">
            <v>BRUSHTON MOIRA</v>
          </cell>
          <cell r="C176">
            <v>23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22</v>
          </cell>
          <cell r="I176">
            <v>1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</row>
        <row r="177">
          <cell r="A177" t="str">
            <v>161801</v>
          </cell>
          <cell r="B177" t="str">
            <v>ST REGIS FALLS</v>
          </cell>
          <cell r="C177">
            <v>23</v>
          </cell>
          <cell r="D177">
            <v>0</v>
          </cell>
          <cell r="E177">
            <v>0</v>
          </cell>
          <cell r="F177">
            <v>0</v>
          </cell>
          <cell r="G177">
            <v>6</v>
          </cell>
          <cell r="H177">
            <v>17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</row>
        <row r="178">
          <cell r="A178" t="str">
            <v>170301</v>
          </cell>
          <cell r="B178" t="str">
            <v>WHEELERVILLE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</row>
        <row r="179">
          <cell r="A179" t="str">
            <v>170500</v>
          </cell>
          <cell r="B179" t="str">
            <v>GLOVERSVILLE</v>
          </cell>
          <cell r="C179">
            <v>51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10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41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</row>
        <row r="180">
          <cell r="A180" t="str">
            <v>170600</v>
          </cell>
          <cell r="B180" t="str">
            <v>JOHNSTOWN</v>
          </cell>
          <cell r="C180">
            <v>32</v>
          </cell>
          <cell r="D180">
            <v>0</v>
          </cell>
          <cell r="E180">
            <v>32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</row>
        <row r="181">
          <cell r="A181" t="str">
            <v>170801</v>
          </cell>
          <cell r="B181" t="str">
            <v>MAYFIELD</v>
          </cell>
          <cell r="C181">
            <v>24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24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</row>
        <row r="182">
          <cell r="A182" t="str">
            <v>170901</v>
          </cell>
          <cell r="B182" t="str">
            <v>NORTHVILLE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</row>
        <row r="183">
          <cell r="A183" t="str">
            <v>171102</v>
          </cell>
          <cell r="B183" t="str">
            <v>BROADALBIN-PERTH</v>
          </cell>
          <cell r="C183">
            <v>61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57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4</v>
          </cell>
          <cell r="U183">
            <v>0</v>
          </cell>
        </row>
        <row r="184">
          <cell r="A184" t="str">
            <v>180202</v>
          </cell>
          <cell r="B184" t="str">
            <v>ALEXANDER</v>
          </cell>
          <cell r="C184">
            <v>24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24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</row>
        <row r="185">
          <cell r="A185" t="str">
            <v>180300</v>
          </cell>
          <cell r="B185" t="str">
            <v>BATAVIA</v>
          </cell>
          <cell r="C185">
            <v>103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73</v>
          </cell>
          <cell r="I185">
            <v>0</v>
          </cell>
          <cell r="J185">
            <v>0</v>
          </cell>
          <cell r="K185">
            <v>30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</row>
        <row r="186">
          <cell r="A186" t="str">
            <v>180701</v>
          </cell>
          <cell r="B186" t="str">
            <v>BYRON BERGEN</v>
          </cell>
          <cell r="C186">
            <v>34</v>
          </cell>
          <cell r="D186">
            <v>0</v>
          </cell>
          <cell r="E186">
            <v>34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</row>
        <row r="187">
          <cell r="A187" t="str">
            <v>180901</v>
          </cell>
          <cell r="B187" t="str">
            <v>ELBA</v>
          </cell>
          <cell r="C187">
            <v>17</v>
          </cell>
          <cell r="D187">
            <v>0</v>
          </cell>
          <cell r="E187">
            <v>17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</row>
        <row r="188">
          <cell r="A188" t="str">
            <v>181001</v>
          </cell>
          <cell r="B188" t="str">
            <v>LE ROY</v>
          </cell>
          <cell r="C188">
            <v>24</v>
          </cell>
          <cell r="D188">
            <v>0</v>
          </cell>
          <cell r="E188">
            <v>24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</row>
        <row r="189">
          <cell r="A189" t="str">
            <v>181101</v>
          </cell>
          <cell r="B189" t="str">
            <v>OAKFIELD ALABAMA</v>
          </cell>
          <cell r="C189">
            <v>38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37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1</v>
          </cell>
          <cell r="U189">
            <v>0</v>
          </cell>
        </row>
        <row r="190">
          <cell r="A190" t="str">
            <v>181201</v>
          </cell>
          <cell r="B190" t="str">
            <v>PAVILION</v>
          </cell>
          <cell r="C190">
            <v>38</v>
          </cell>
          <cell r="D190">
            <v>0</v>
          </cell>
          <cell r="E190">
            <v>36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2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</row>
        <row r="191">
          <cell r="A191" t="str">
            <v>181302</v>
          </cell>
          <cell r="B191" t="str">
            <v>PEMBROKE</v>
          </cell>
          <cell r="C191">
            <v>32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9</v>
          </cell>
          <cell r="L191">
            <v>0</v>
          </cell>
          <cell r="M191">
            <v>0</v>
          </cell>
          <cell r="N191">
            <v>23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</row>
        <row r="192">
          <cell r="A192" t="str">
            <v>190301</v>
          </cell>
          <cell r="B192" t="str">
            <v>CAIRO-DURHAM</v>
          </cell>
          <cell r="C192">
            <v>22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22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</row>
        <row r="193">
          <cell r="A193" t="str">
            <v>190401</v>
          </cell>
          <cell r="B193" t="str">
            <v>CATSKILL</v>
          </cell>
          <cell r="C193">
            <v>25</v>
          </cell>
          <cell r="D193">
            <v>0</v>
          </cell>
          <cell r="E193">
            <v>23</v>
          </cell>
          <cell r="F193">
            <v>2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</row>
        <row r="194">
          <cell r="A194" t="str">
            <v>190501</v>
          </cell>
          <cell r="B194" t="str">
            <v>COXSACKIE ATHENS</v>
          </cell>
          <cell r="C194">
            <v>0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</row>
        <row r="195">
          <cell r="A195" t="str">
            <v>190701</v>
          </cell>
          <cell r="B195" t="str">
            <v>GREENVILLE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</row>
        <row r="196">
          <cell r="A196" t="str">
            <v>190901</v>
          </cell>
          <cell r="B196" t="str">
            <v>HUNTER TANNERSVL</v>
          </cell>
          <cell r="C196">
            <v>19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18</v>
          </cell>
          <cell r="I196">
            <v>1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</row>
        <row r="197">
          <cell r="A197" t="str">
            <v>191401</v>
          </cell>
          <cell r="B197" t="str">
            <v>WINDHAM ASHLAND</v>
          </cell>
          <cell r="C197">
            <v>0</v>
          </cell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</row>
        <row r="198">
          <cell r="A198" t="str">
            <v>200401</v>
          </cell>
          <cell r="B198" t="str">
            <v>INDIAN LAKE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</row>
        <row r="199">
          <cell r="A199" t="str">
            <v>200601</v>
          </cell>
          <cell r="B199" t="str">
            <v>LAKE PLEASANT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</row>
        <row r="200">
          <cell r="A200" t="str">
            <v>200701</v>
          </cell>
          <cell r="B200" t="str">
            <v>LONG LAKE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</row>
        <row r="201">
          <cell r="A201" t="str">
            <v>200901</v>
          </cell>
          <cell r="B201" t="str">
            <v>WELLS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</row>
        <row r="202">
          <cell r="A202" t="str">
            <v>210302</v>
          </cell>
          <cell r="B202" t="str">
            <v>WEST CANADA VALLEY</v>
          </cell>
          <cell r="C202">
            <v>19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18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1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</row>
        <row r="203">
          <cell r="A203" t="str">
            <v>210402</v>
          </cell>
          <cell r="B203" t="str">
            <v>FRANKFORT-SCHUYLER</v>
          </cell>
          <cell r="C203">
            <v>20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17</v>
          </cell>
          <cell r="L203">
            <v>0</v>
          </cell>
          <cell r="M203">
            <v>0</v>
          </cell>
          <cell r="N203">
            <v>2</v>
          </cell>
          <cell r="O203">
            <v>0</v>
          </cell>
          <cell r="P203">
            <v>0</v>
          </cell>
          <cell r="Q203">
            <v>1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</row>
        <row r="204">
          <cell r="A204" t="str">
            <v>210601</v>
          </cell>
          <cell r="B204" t="str">
            <v>HERKIMER</v>
          </cell>
          <cell r="C204">
            <v>19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19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</row>
        <row r="205">
          <cell r="A205" t="str">
            <v>210800</v>
          </cell>
          <cell r="B205" t="str">
            <v>LITTLE FALLS</v>
          </cell>
          <cell r="C205">
            <v>36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34</v>
          </cell>
          <cell r="L205">
            <v>0</v>
          </cell>
          <cell r="M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2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</row>
        <row r="206">
          <cell r="A206" t="str">
            <v>211003</v>
          </cell>
          <cell r="B206" t="str">
            <v>DOLGEVILLE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</row>
        <row r="207">
          <cell r="A207" t="str">
            <v>211103</v>
          </cell>
          <cell r="B207" t="str">
            <v>POLAND</v>
          </cell>
          <cell r="C207">
            <v>15</v>
          </cell>
          <cell r="D207">
            <v>0</v>
          </cell>
          <cell r="E207">
            <v>15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</row>
        <row r="208">
          <cell r="A208" t="str">
            <v>211701</v>
          </cell>
          <cell r="B208" t="str">
            <v xml:space="preserve">VAN HORNSVILLE 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</row>
        <row r="209">
          <cell r="A209" t="str">
            <v>211901</v>
          </cell>
          <cell r="B209" t="str">
            <v>TOWN OF WEBB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</row>
        <row r="210">
          <cell r="A210" t="str">
            <v>212001</v>
          </cell>
          <cell r="B210" t="str">
            <v>MOUNT MARKHAM</v>
          </cell>
          <cell r="C210">
            <v>41</v>
          </cell>
          <cell r="D210">
            <v>0</v>
          </cell>
          <cell r="E210">
            <v>39</v>
          </cell>
          <cell r="F210">
            <v>1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1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</row>
        <row r="211">
          <cell r="A211" t="str">
            <v>212101</v>
          </cell>
          <cell r="B211" t="str">
            <v>C-V AT ILION-MOHAWK CSD</v>
          </cell>
          <cell r="C211">
            <v>78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78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</row>
        <row r="212">
          <cell r="A212" t="str">
            <v>220101</v>
          </cell>
          <cell r="B212" t="str">
            <v>SOUTH JEFFERSON</v>
          </cell>
          <cell r="C212">
            <v>71</v>
          </cell>
          <cell r="D212">
            <v>0</v>
          </cell>
          <cell r="E212">
            <v>71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0</v>
          </cell>
        </row>
        <row r="213">
          <cell r="A213" t="str">
            <v>220202</v>
          </cell>
          <cell r="B213" t="str">
            <v>ALEXANDRIA CSD</v>
          </cell>
          <cell r="C213">
            <v>16</v>
          </cell>
          <cell r="D213">
            <v>0</v>
          </cell>
          <cell r="E213">
            <v>16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0</v>
          </cell>
        </row>
        <row r="214">
          <cell r="A214" t="str">
            <v>220301</v>
          </cell>
          <cell r="B214" t="str">
            <v>INDIAN RIVER</v>
          </cell>
          <cell r="C214">
            <v>151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151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</row>
        <row r="215">
          <cell r="A215" t="str">
            <v>220401</v>
          </cell>
          <cell r="B215" t="str">
            <v>GENERAL BROWN</v>
          </cell>
          <cell r="C215">
            <v>36</v>
          </cell>
          <cell r="D215">
            <v>0</v>
          </cell>
          <cell r="E215">
            <v>35</v>
          </cell>
          <cell r="F215">
            <v>1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</row>
        <row r="216">
          <cell r="A216" t="str">
            <v>220701</v>
          </cell>
          <cell r="B216" t="str">
            <v>THOUSAND ISLANDS</v>
          </cell>
          <cell r="C216">
            <v>0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</row>
        <row r="217">
          <cell r="A217" t="str">
            <v>220909</v>
          </cell>
          <cell r="B217" t="str">
            <v>BELLEVILLE-HENDERS</v>
          </cell>
          <cell r="C217">
            <v>27</v>
          </cell>
          <cell r="D217">
            <v>1</v>
          </cell>
          <cell r="E217">
            <v>26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</row>
        <row r="218">
          <cell r="A218" t="str">
            <v>221001</v>
          </cell>
          <cell r="B218" t="str">
            <v>SACKETS HARBOR</v>
          </cell>
          <cell r="C218">
            <v>18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18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</row>
        <row r="219">
          <cell r="A219" t="str">
            <v>221301</v>
          </cell>
          <cell r="B219" t="str">
            <v>LYME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</row>
        <row r="220">
          <cell r="A220" t="str">
            <v>221401</v>
          </cell>
          <cell r="B220" t="str">
            <v>LA FARGEVILLE</v>
          </cell>
          <cell r="C220">
            <v>25</v>
          </cell>
          <cell r="D220">
            <v>0</v>
          </cell>
          <cell r="E220">
            <v>25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0</v>
          </cell>
        </row>
        <row r="221">
          <cell r="A221" t="str">
            <v>222000</v>
          </cell>
          <cell r="B221" t="str">
            <v>WATERTOWN</v>
          </cell>
          <cell r="C221">
            <v>294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21</v>
          </cell>
          <cell r="L221">
            <v>0</v>
          </cell>
          <cell r="M221">
            <v>119</v>
          </cell>
          <cell r="N221">
            <v>154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0</v>
          </cell>
        </row>
        <row r="222">
          <cell r="A222" t="str">
            <v>222201</v>
          </cell>
          <cell r="B222" t="str">
            <v>CARTHAGE</v>
          </cell>
          <cell r="C222">
            <v>82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82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0</v>
          </cell>
        </row>
        <row r="223">
          <cell r="A223" t="str">
            <v>230201</v>
          </cell>
          <cell r="B223" t="str">
            <v>COPENHAGEN</v>
          </cell>
          <cell r="C223">
            <v>50</v>
          </cell>
          <cell r="D223">
            <v>12</v>
          </cell>
          <cell r="E223">
            <v>0</v>
          </cell>
          <cell r="F223">
            <v>0</v>
          </cell>
          <cell r="G223">
            <v>0</v>
          </cell>
          <cell r="H223">
            <v>32</v>
          </cell>
          <cell r="I223">
            <v>1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5</v>
          </cell>
          <cell r="U223">
            <v>0</v>
          </cell>
        </row>
        <row r="224">
          <cell r="A224" t="str">
            <v>230301</v>
          </cell>
          <cell r="B224" t="str">
            <v>HARRISVILLE</v>
          </cell>
          <cell r="C224">
            <v>21</v>
          </cell>
          <cell r="D224">
            <v>0</v>
          </cell>
          <cell r="E224">
            <v>19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2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</row>
        <row r="225">
          <cell r="A225" t="str">
            <v>230901</v>
          </cell>
          <cell r="B225" t="str">
            <v>LOWVILLE</v>
          </cell>
          <cell r="C225">
            <v>37</v>
          </cell>
          <cell r="D225">
            <v>0</v>
          </cell>
          <cell r="E225">
            <v>37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</row>
        <row r="226">
          <cell r="A226" t="str">
            <v>231101</v>
          </cell>
          <cell r="B226" t="str">
            <v>SOUTH LEWIS</v>
          </cell>
          <cell r="C226">
            <v>36</v>
          </cell>
          <cell r="D226">
            <v>0</v>
          </cell>
          <cell r="E226">
            <v>36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</row>
        <row r="227">
          <cell r="A227" t="str">
            <v>231301</v>
          </cell>
          <cell r="B227" t="str">
            <v>BEAVER RIVER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</row>
        <row r="228">
          <cell r="A228" t="str">
            <v>240101</v>
          </cell>
          <cell r="B228" t="str">
            <v>AVON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</row>
        <row r="229">
          <cell r="A229" t="str">
            <v>240201</v>
          </cell>
          <cell r="B229" t="str">
            <v>CALEDONIA MUMFORD</v>
          </cell>
          <cell r="C229">
            <v>39</v>
          </cell>
          <cell r="D229">
            <v>0</v>
          </cell>
          <cell r="E229">
            <v>39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</row>
        <row r="230">
          <cell r="A230" t="str">
            <v>240401</v>
          </cell>
          <cell r="B230" t="str">
            <v>GENESEO</v>
          </cell>
          <cell r="C230">
            <v>18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18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</row>
        <row r="231">
          <cell r="A231" t="str">
            <v>240801</v>
          </cell>
          <cell r="B231" t="str">
            <v>LIVONIA</v>
          </cell>
          <cell r="C231">
            <v>51</v>
          </cell>
          <cell r="D231">
            <v>0</v>
          </cell>
          <cell r="E231">
            <v>42</v>
          </cell>
          <cell r="F231">
            <v>1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5</v>
          </cell>
          <cell r="L231">
            <v>1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2</v>
          </cell>
          <cell r="R231">
            <v>0</v>
          </cell>
          <cell r="S231">
            <v>0</v>
          </cell>
          <cell r="T231">
            <v>0</v>
          </cell>
          <cell r="U231">
            <v>0</v>
          </cell>
        </row>
        <row r="232">
          <cell r="A232" t="str">
            <v>240901</v>
          </cell>
          <cell r="B232" t="str">
            <v>MOUNT MORRIS</v>
          </cell>
          <cell r="C232">
            <v>21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21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</row>
        <row r="233">
          <cell r="A233" t="str">
            <v>241001</v>
          </cell>
          <cell r="B233" t="str">
            <v>DANSVILLE</v>
          </cell>
          <cell r="C233">
            <v>100</v>
          </cell>
          <cell r="D233">
            <v>26</v>
          </cell>
          <cell r="E233">
            <v>0</v>
          </cell>
          <cell r="F233">
            <v>0</v>
          </cell>
          <cell r="G233">
            <v>1</v>
          </cell>
          <cell r="H233">
            <v>71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2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</row>
        <row r="234">
          <cell r="A234" t="str">
            <v>241101</v>
          </cell>
          <cell r="B234" t="str">
            <v>DALTON-NUNDA</v>
          </cell>
          <cell r="C234">
            <v>28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28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</row>
        <row r="235">
          <cell r="A235" t="str">
            <v>241701</v>
          </cell>
          <cell r="B235" t="str">
            <v>YORK</v>
          </cell>
          <cell r="C235">
            <v>30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30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</row>
        <row r="236">
          <cell r="A236" t="str">
            <v>250109</v>
          </cell>
          <cell r="B236" t="str">
            <v>BROOKFIELD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</row>
        <row r="237">
          <cell r="A237" t="str">
            <v>250201</v>
          </cell>
          <cell r="B237" t="str">
            <v>CAZENOVIA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</row>
        <row r="238">
          <cell r="A238" t="str">
            <v>250301</v>
          </cell>
          <cell r="B238" t="str">
            <v>DERUYTER</v>
          </cell>
          <cell r="C238">
            <v>0</v>
          </cell>
          <cell r="D238">
            <v>0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</row>
        <row r="239">
          <cell r="A239" t="str">
            <v>250401</v>
          </cell>
          <cell r="B239" t="str">
            <v>MORRISVILLE EATON</v>
          </cell>
          <cell r="C239">
            <v>22</v>
          </cell>
          <cell r="D239">
            <v>0</v>
          </cell>
          <cell r="E239">
            <v>22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</row>
        <row r="240">
          <cell r="A240" t="str">
            <v>250701</v>
          </cell>
          <cell r="B240" t="str">
            <v>HAMILTON</v>
          </cell>
          <cell r="C240">
            <v>19</v>
          </cell>
          <cell r="D240">
            <v>0</v>
          </cell>
          <cell r="E240">
            <v>19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</row>
        <row r="241">
          <cell r="A241" t="str">
            <v>250901</v>
          </cell>
          <cell r="B241" t="str">
            <v>CANASTOTA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</row>
        <row r="242">
          <cell r="A242" t="str">
            <v>251101</v>
          </cell>
          <cell r="B242" t="str">
            <v>MADISON</v>
          </cell>
          <cell r="C242">
            <v>19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19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0</v>
          </cell>
        </row>
        <row r="243">
          <cell r="A243" t="str">
            <v>251400</v>
          </cell>
          <cell r="B243" t="str">
            <v>ONEIDA</v>
          </cell>
          <cell r="C243">
            <v>47</v>
          </cell>
          <cell r="D243">
            <v>0</v>
          </cell>
          <cell r="E243">
            <v>47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</row>
        <row r="244">
          <cell r="A244" t="str">
            <v>251501</v>
          </cell>
          <cell r="B244" t="str">
            <v>STOCKBRIDGE VALLEY</v>
          </cell>
          <cell r="C244">
            <v>16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1</v>
          </cell>
          <cell r="N244">
            <v>15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</row>
        <row r="245">
          <cell r="A245" t="str">
            <v>251601</v>
          </cell>
          <cell r="B245" t="str">
            <v>CHITTENANGO</v>
          </cell>
          <cell r="C245">
            <v>56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56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</row>
        <row r="246">
          <cell r="A246" t="str">
            <v>260101</v>
          </cell>
          <cell r="B246" t="str">
            <v>BRIGHTON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</row>
        <row r="247">
          <cell r="A247" t="str">
            <v>260401</v>
          </cell>
          <cell r="B247" t="str">
            <v>GATES CHILI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</row>
        <row r="248">
          <cell r="A248" t="str">
            <v>260501</v>
          </cell>
          <cell r="B248" t="str">
            <v>GREECE</v>
          </cell>
          <cell r="C248">
            <v>338</v>
          </cell>
          <cell r="D248">
            <v>0</v>
          </cell>
          <cell r="E248">
            <v>250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88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</row>
        <row r="249">
          <cell r="A249" t="str">
            <v>260801</v>
          </cell>
          <cell r="B249" t="str">
            <v>EAST IRONDEQUOIT</v>
          </cell>
          <cell r="C249">
            <v>59</v>
          </cell>
          <cell r="D249">
            <v>0</v>
          </cell>
          <cell r="E249">
            <v>53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6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</row>
        <row r="250">
          <cell r="A250" t="str">
            <v>260803</v>
          </cell>
          <cell r="B250" t="str">
            <v>WEST IRONDEQUOIT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</row>
        <row r="251">
          <cell r="A251" t="str">
            <v>260901</v>
          </cell>
          <cell r="B251" t="str">
            <v>HONEOYE FALLS-LIMA</v>
          </cell>
          <cell r="C251">
            <v>28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28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</row>
        <row r="252">
          <cell r="A252" t="str">
            <v>261001</v>
          </cell>
          <cell r="B252" t="str">
            <v>SPENCERPORT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</row>
        <row r="253">
          <cell r="A253" t="str">
            <v>261101</v>
          </cell>
          <cell r="B253" t="str">
            <v>HILTON</v>
          </cell>
          <cell r="C253">
            <v>87</v>
          </cell>
          <cell r="D253">
            <v>0</v>
          </cell>
          <cell r="E253">
            <v>72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15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</row>
        <row r="254">
          <cell r="A254" t="str">
            <v>261201</v>
          </cell>
          <cell r="B254" t="str">
            <v>PENFIELD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</row>
        <row r="255">
          <cell r="A255" t="str">
            <v>261301</v>
          </cell>
          <cell r="B255" t="str">
            <v>FAIRPORT</v>
          </cell>
          <cell r="C255">
            <v>36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36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</row>
        <row r="256">
          <cell r="A256" t="str">
            <v>261313</v>
          </cell>
          <cell r="B256" t="str">
            <v>EAST ROCHESTER</v>
          </cell>
          <cell r="C256">
            <v>41</v>
          </cell>
          <cell r="D256">
            <v>0</v>
          </cell>
          <cell r="E256">
            <v>39</v>
          </cell>
          <cell r="F256">
            <v>2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</row>
        <row r="257">
          <cell r="A257" t="str">
            <v>261401</v>
          </cell>
          <cell r="B257" t="str">
            <v>PITTSFORD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</row>
        <row r="258">
          <cell r="A258" t="str">
            <v>261501</v>
          </cell>
          <cell r="B258" t="str">
            <v>CHURCHVILLE CHILI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</row>
        <row r="259">
          <cell r="A259" t="str">
            <v>261600</v>
          </cell>
          <cell r="B259" t="str">
            <v>ROCHESTER</v>
          </cell>
          <cell r="C259">
            <v>2581</v>
          </cell>
          <cell r="D259">
            <v>8</v>
          </cell>
          <cell r="E259">
            <v>18</v>
          </cell>
          <cell r="F259">
            <v>2</v>
          </cell>
          <cell r="G259">
            <v>325</v>
          </cell>
          <cell r="H259">
            <v>721</v>
          </cell>
          <cell r="I259">
            <v>52</v>
          </cell>
          <cell r="J259">
            <v>175</v>
          </cell>
          <cell r="K259">
            <v>295</v>
          </cell>
          <cell r="L259">
            <v>0</v>
          </cell>
          <cell r="M259">
            <v>332</v>
          </cell>
          <cell r="N259">
            <v>649</v>
          </cell>
          <cell r="O259">
            <v>4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</row>
        <row r="260">
          <cell r="A260" t="str">
            <v>261701</v>
          </cell>
          <cell r="B260" t="str">
            <v>RUSH HENRIETTA</v>
          </cell>
          <cell r="C260">
            <v>219</v>
          </cell>
          <cell r="D260">
            <v>0</v>
          </cell>
          <cell r="E260">
            <v>81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138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</row>
        <row r="261">
          <cell r="A261" t="str">
            <v>261801</v>
          </cell>
          <cell r="B261" t="str">
            <v>BROCKPORT</v>
          </cell>
          <cell r="C261">
            <v>129</v>
          </cell>
          <cell r="D261">
            <v>0</v>
          </cell>
          <cell r="E261">
            <v>119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10</v>
          </cell>
          <cell r="L261">
            <v>0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</row>
        <row r="262">
          <cell r="A262" t="str">
            <v>261901</v>
          </cell>
          <cell r="B262" t="str">
            <v>WEBSTER</v>
          </cell>
          <cell r="C262">
            <v>161</v>
          </cell>
          <cell r="D262">
            <v>0</v>
          </cell>
          <cell r="E262">
            <v>145</v>
          </cell>
          <cell r="F262">
            <v>1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15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</row>
        <row r="263">
          <cell r="A263" t="str">
            <v>262001</v>
          </cell>
          <cell r="B263" t="str">
            <v>WHEATLAND CHILI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M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</row>
        <row r="264">
          <cell r="A264" t="str">
            <v>270100</v>
          </cell>
          <cell r="B264" t="str">
            <v>AMSTERDAM</v>
          </cell>
          <cell r="C264">
            <v>108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47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40</v>
          </cell>
          <cell r="N264">
            <v>21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</row>
        <row r="265">
          <cell r="A265" t="str">
            <v>270301</v>
          </cell>
          <cell r="B265" t="str">
            <v>CANAJOHARIE</v>
          </cell>
          <cell r="C265">
            <v>51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27</v>
          </cell>
          <cell r="I265">
            <v>0</v>
          </cell>
          <cell r="J265">
            <v>18</v>
          </cell>
          <cell r="K265">
            <v>0</v>
          </cell>
          <cell r="L265">
            <v>0</v>
          </cell>
          <cell r="M265">
            <v>0</v>
          </cell>
          <cell r="N265">
            <v>5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1</v>
          </cell>
          <cell r="U265">
            <v>0</v>
          </cell>
        </row>
        <row r="266">
          <cell r="A266" t="str">
            <v>270601</v>
          </cell>
          <cell r="B266" t="str">
            <v>FONDA FULTONVILLE</v>
          </cell>
          <cell r="C266">
            <v>53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52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1</v>
          </cell>
          <cell r="U266">
            <v>0</v>
          </cell>
        </row>
        <row r="267">
          <cell r="A267" t="str">
            <v>270701</v>
          </cell>
          <cell r="B267" t="str">
            <v>FORT PLAIN</v>
          </cell>
          <cell r="C267">
            <v>25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22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3</v>
          </cell>
          <cell r="U267">
            <v>0</v>
          </cell>
        </row>
        <row r="268">
          <cell r="A268" t="str">
            <v>271201</v>
          </cell>
          <cell r="B268" t="str">
            <v>OPPENHEIM-EPHRATAH-ST. JOHNSV</v>
          </cell>
          <cell r="C268">
            <v>29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26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3</v>
          </cell>
          <cell r="U268">
            <v>0</v>
          </cell>
        </row>
        <row r="269">
          <cell r="A269" t="str">
            <v>280100</v>
          </cell>
          <cell r="B269" t="str">
            <v>GLEN COVE</v>
          </cell>
          <cell r="C269">
            <v>37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37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</row>
        <row r="270">
          <cell r="A270" t="str">
            <v>280201</v>
          </cell>
          <cell r="B270" t="str">
            <v>HEMPSTEAD</v>
          </cell>
          <cell r="C270">
            <v>206</v>
          </cell>
          <cell r="D270">
            <v>1</v>
          </cell>
          <cell r="E270">
            <v>183</v>
          </cell>
          <cell r="F270">
            <v>0</v>
          </cell>
          <cell r="G270">
            <v>0</v>
          </cell>
          <cell r="H270">
            <v>1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M270">
            <v>0</v>
          </cell>
          <cell r="N270">
            <v>21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</row>
        <row r="271">
          <cell r="A271" t="str">
            <v>280202</v>
          </cell>
          <cell r="B271" t="str">
            <v>UNIONDALE</v>
          </cell>
          <cell r="C271">
            <v>253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205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48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</row>
        <row r="272">
          <cell r="A272" t="str">
            <v>280203</v>
          </cell>
          <cell r="B272" t="str">
            <v>EAST MEADOW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M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</row>
        <row r="273">
          <cell r="A273" t="str">
            <v>280204</v>
          </cell>
          <cell r="B273" t="str">
            <v>NORTH BELLMORE</v>
          </cell>
          <cell r="C273">
            <v>65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65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</row>
        <row r="274">
          <cell r="A274" t="str">
            <v>280205</v>
          </cell>
          <cell r="B274" t="str">
            <v>LEVITTOWN</v>
          </cell>
          <cell r="C274">
            <v>135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135</v>
          </cell>
          <cell r="L274">
            <v>0</v>
          </cell>
          <cell r="M274">
            <v>0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0</v>
          </cell>
        </row>
        <row r="275">
          <cell r="A275" t="str">
            <v>280206</v>
          </cell>
          <cell r="B275" t="str">
            <v>SEAFORD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</row>
        <row r="276">
          <cell r="A276" t="str">
            <v>280207</v>
          </cell>
          <cell r="B276" t="str">
            <v>BELLMORE</v>
          </cell>
          <cell r="C276">
            <v>80</v>
          </cell>
          <cell r="D276">
            <v>0</v>
          </cell>
          <cell r="E276">
            <v>78</v>
          </cell>
          <cell r="F276">
            <v>2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</row>
        <row r="277">
          <cell r="A277" t="str">
            <v>280208</v>
          </cell>
          <cell r="B277" t="str">
            <v>ROOSEVELT</v>
          </cell>
          <cell r="C277">
            <v>147</v>
          </cell>
          <cell r="D277">
            <v>0</v>
          </cell>
          <cell r="E277">
            <v>0</v>
          </cell>
          <cell r="F277">
            <v>0</v>
          </cell>
          <cell r="G277">
            <v>2</v>
          </cell>
          <cell r="H277">
            <v>127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18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0</v>
          </cell>
        </row>
        <row r="278">
          <cell r="A278" t="str">
            <v>280209</v>
          </cell>
          <cell r="B278" t="str">
            <v>FREEPORT</v>
          </cell>
          <cell r="C278">
            <v>284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160</v>
          </cell>
          <cell r="L278">
            <v>0</v>
          </cell>
          <cell r="M278">
            <v>0</v>
          </cell>
          <cell r="N278">
            <v>124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</row>
        <row r="279">
          <cell r="A279" t="str">
            <v>280210</v>
          </cell>
          <cell r="B279" t="str">
            <v>BALDWIN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</row>
        <row r="280">
          <cell r="A280" t="str">
            <v>280211</v>
          </cell>
          <cell r="B280" t="str">
            <v>OCEANSIDE</v>
          </cell>
          <cell r="C280">
            <v>0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</row>
        <row r="281">
          <cell r="A281" t="str">
            <v>280212</v>
          </cell>
          <cell r="B281" t="str">
            <v>MALVERNE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</row>
        <row r="282">
          <cell r="A282" t="str">
            <v>280213</v>
          </cell>
          <cell r="B282" t="str">
            <v>VALLEY STR HEMP 13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</row>
        <row r="283">
          <cell r="A283" t="str">
            <v>280214</v>
          </cell>
          <cell r="B283" t="str">
            <v>HEWLETT WOODMERE</v>
          </cell>
          <cell r="C283">
            <v>118</v>
          </cell>
          <cell r="D283">
            <v>0</v>
          </cell>
          <cell r="E283">
            <v>91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27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</row>
        <row r="284">
          <cell r="A284" t="str">
            <v>280215</v>
          </cell>
          <cell r="B284" t="str">
            <v>LAWRENCE</v>
          </cell>
          <cell r="C284">
            <v>45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44</v>
          </cell>
          <cell r="O284">
            <v>1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</row>
        <row r="285">
          <cell r="A285" t="str">
            <v>280216</v>
          </cell>
          <cell r="B285" t="str">
            <v>ELMONT</v>
          </cell>
          <cell r="C285">
            <v>182</v>
          </cell>
          <cell r="D285">
            <v>0</v>
          </cell>
          <cell r="E285">
            <v>178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4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</row>
        <row r="286">
          <cell r="A286" t="str">
            <v>280217</v>
          </cell>
          <cell r="B286" t="str">
            <v>FRANKLIN SQUARE</v>
          </cell>
          <cell r="C286">
            <v>0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</row>
        <row r="287">
          <cell r="A287" t="str">
            <v>280218</v>
          </cell>
          <cell r="B287" t="str">
            <v>GARDEN CITY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</row>
        <row r="288">
          <cell r="A288" t="str">
            <v>280219</v>
          </cell>
          <cell r="B288" t="str">
            <v>EAST ROCKAWAY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</row>
        <row r="289">
          <cell r="A289" t="str">
            <v>280220</v>
          </cell>
          <cell r="B289" t="str">
            <v>LYNBROOK</v>
          </cell>
          <cell r="C289">
            <v>0</v>
          </cell>
          <cell r="D289">
            <v>0</v>
          </cell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</row>
        <row r="290">
          <cell r="A290" t="str">
            <v>280221</v>
          </cell>
          <cell r="B290" t="str">
            <v>ROCKVILLE CENTRE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</row>
        <row r="291">
          <cell r="A291" t="str">
            <v>280222</v>
          </cell>
          <cell r="B291" t="str">
            <v>FLORAL PARK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</row>
        <row r="292">
          <cell r="A292" t="str">
            <v>280223</v>
          </cell>
          <cell r="B292" t="str">
            <v>WANTAGH</v>
          </cell>
          <cell r="C292">
            <v>0</v>
          </cell>
          <cell r="D292">
            <v>0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</row>
        <row r="293">
          <cell r="A293" t="str">
            <v>280224</v>
          </cell>
          <cell r="B293" t="str">
            <v>VALLEY STR HEMP 24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</row>
        <row r="294">
          <cell r="A294" t="str">
            <v>280225</v>
          </cell>
          <cell r="B294" t="str">
            <v>MERRICK</v>
          </cell>
          <cell r="C294">
            <v>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</row>
        <row r="295">
          <cell r="A295" t="str">
            <v>280226</v>
          </cell>
          <cell r="B295" t="str">
            <v>ISLAND TREES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</row>
        <row r="296">
          <cell r="A296" t="str">
            <v>280227</v>
          </cell>
          <cell r="B296" t="str">
            <v>WEST HEMPSTEAD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</row>
        <row r="297">
          <cell r="A297" t="str">
            <v>280229</v>
          </cell>
          <cell r="B297" t="str">
            <v>NORTH MERRICK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</row>
        <row r="298">
          <cell r="A298" t="str">
            <v>280230</v>
          </cell>
          <cell r="B298" t="str">
            <v>VALLEY STR HEMP 30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</row>
        <row r="299">
          <cell r="A299" t="str">
            <v>280231</v>
          </cell>
          <cell r="B299" t="str">
            <v>ISLAND PARK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</row>
        <row r="300">
          <cell r="A300" t="str">
            <v>280251</v>
          </cell>
          <cell r="B300" t="str">
            <v>VALLEY STREAM CHS</v>
          </cell>
          <cell r="C300">
            <v>0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M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</row>
        <row r="301">
          <cell r="A301" t="str">
            <v>280252</v>
          </cell>
          <cell r="B301" t="str">
            <v>SEWANHAKA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</row>
        <row r="302">
          <cell r="A302" t="str">
            <v>280253</v>
          </cell>
          <cell r="B302" t="str">
            <v>BELLMORE-MERRICK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</row>
        <row r="303">
          <cell r="A303" t="str">
            <v>280300</v>
          </cell>
          <cell r="B303" t="str">
            <v>LONG BEACH</v>
          </cell>
          <cell r="C303">
            <v>135</v>
          </cell>
          <cell r="D303">
            <v>0</v>
          </cell>
          <cell r="E303">
            <v>112</v>
          </cell>
          <cell r="F303">
            <v>2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21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</row>
        <row r="304">
          <cell r="A304" t="str">
            <v>280401</v>
          </cell>
          <cell r="B304" t="str">
            <v>WESTBURY</v>
          </cell>
          <cell r="C304">
            <v>188</v>
          </cell>
          <cell r="D304">
            <v>0</v>
          </cell>
          <cell r="E304">
            <v>180</v>
          </cell>
          <cell r="F304">
            <v>1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M304">
            <v>0</v>
          </cell>
          <cell r="N304">
            <v>7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</row>
        <row r="305">
          <cell r="A305" t="str">
            <v>280402</v>
          </cell>
          <cell r="B305" t="str">
            <v>EAST WILLISTON</v>
          </cell>
          <cell r="C305">
            <v>0</v>
          </cell>
          <cell r="D305">
            <v>0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</row>
        <row r="306">
          <cell r="A306" t="str">
            <v>280403</v>
          </cell>
          <cell r="B306" t="str">
            <v>ROSLYN</v>
          </cell>
          <cell r="C306">
            <v>18</v>
          </cell>
          <cell r="D306">
            <v>0</v>
          </cell>
          <cell r="E306">
            <v>18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</row>
        <row r="307">
          <cell r="A307" t="str">
            <v>280404</v>
          </cell>
          <cell r="B307" t="str">
            <v>PORT WASHINGTON</v>
          </cell>
          <cell r="C307">
            <v>172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64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107</v>
          </cell>
          <cell r="O307">
            <v>1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</row>
        <row r="308">
          <cell r="A308" t="str">
            <v>280405</v>
          </cell>
          <cell r="B308" t="str">
            <v>NEW HYDE PARK</v>
          </cell>
          <cell r="C308">
            <v>69</v>
          </cell>
          <cell r="D308">
            <v>0</v>
          </cell>
          <cell r="E308">
            <v>69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M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</row>
        <row r="309">
          <cell r="A309" t="str">
            <v>280406</v>
          </cell>
          <cell r="B309" t="str">
            <v>MANHASSET</v>
          </cell>
          <cell r="C309">
            <v>0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</row>
        <row r="310">
          <cell r="A310" t="str">
            <v>280407</v>
          </cell>
          <cell r="B310" t="str">
            <v>GREAT NECK</v>
          </cell>
          <cell r="C310">
            <v>267</v>
          </cell>
          <cell r="D310">
            <v>0</v>
          </cell>
          <cell r="E310">
            <v>250</v>
          </cell>
          <cell r="F310">
            <v>0</v>
          </cell>
          <cell r="G310">
            <v>0</v>
          </cell>
          <cell r="H310">
            <v>2</v>
          </cell>
          <cell r="I310">
            <v>0</v>
          </cell>
          <cell r="J310">
            <v>0</v>
          </cell>
          <cell r="K310">
            <v>15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</row>
        <row r="311">
          <cell r="A311" t="str">
            <v>280409</v>
          </cell>
          <cell r="B311" t="str">
            <v>HERRICKS</v>
          </cell>
          <cell r="C311">
            <v>55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55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</row>
        <row r="312">
          <cell r="A312" t="str">
            <v>280410</v>
          </cell>
          <cell r="B312" t="str">
            <v>MINEOLA</v>
          </cell>
          <cell r="C312">
            <v>58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7</v>
          </cell>
          <cell r="N312">
            <v>51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</row>
        <row r="313">
          <cell r="A313" t="str">
            <v>280411</v>
          </cell>
          <cell r="B313" t="str">
            <v>CARLE PLACE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</row>
        <row r="314">
          <cell r="A314" t="str">
            <v>280501</v>
          </cell>
          <cell r="B314" t="str">
            <v>NORTH SHORE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</row>
        <row r="315">
          <cell r="A315" t="str">
            <v>280502</v>
          </cell>
          <cell r="B315" t="str">
            <v>SYOSSET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</row>
        <row r="316">
          <cell r="A316" t="str">
            <v>280503</v>
          </cell>
          <cell r="B316" t="str">
            <v>LOCUST VALLEY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</row>
        <row r="317">
          <cell r="A317" t="str">
            <v>280504</v>
          </cell>
          <cell r="B317" t="str">
            <v>PLAINVIEW</v>
          </cell>
          <cell r="C317">
            <v>0</v>
          </cell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</row>
        <row r="318">
          <cell r="A318" t="str">
            <v>280506</v>
          </cell>
          <cell r="B318" t="str">
            <v>OYSTER BAY</v>
          </cell>
          <cell r="C318">
            <v>35</v>
          </cell>
          <cell r="D318">
            <v>0</v>
          </cell>
          <cell r="E318">
            <v>35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</row>
        <row r="319">
          <cell r="A319" t="str">
            <v>280515</v>
          </cell>
          <cell r="B319" t="str">
            <v>JERICHO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</row>
        <row r="320">
          <cell r="A320" t="str">
            <v>280517</v>
          </cell>
          <cell r="B320" t="str">
            <v>HICKSVILLE</v>
          </cell>
          <cell r="C320">
            <v>0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</row>
        <row r="321">
          <cell r="A321" t="str">
            <v>280518</v>
          </cell>
          <cell r="B321" t="str">
            <v>PLAINEDGE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</row>
        <row r="322">
          <cell r="A322" t="str">
            <v>280521</v>
          </cell>
          <cell r="B322" t="str">
            <v>BETHPAGE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</row>
        <row r="323">
          <cell r="A323" t="str">
            <v>280522</v>
          </cell>
          <cell r="B323" t="str">
            <v>FARMINGDALE</v>
          </cell>
          <cell r="C323">
            <v>150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150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</row>
        <row r="324">
          <cell r="A324" t="str">
            <v>280523</v>
          </cell>
          <cell r="B324" t="str">
            <v>MASSAPEQUA</v>
          </cell>
          <cell r="C324">
            <v>0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</row>
        <row r="325">
          <cell r="A325" t="str">
            <v>300000</v>
          </cell>
          <cell r="B325" t="str">
            <v>NYC CITY-WIDE PUBLIC</v>
          </cell>
          <cell r="C325">
            <v>65008</v>
          </cell>
          <cell r="D325">
            <v>0</v>
          </cell>
          <cell r="E325">
            <v>56</v>
          </cell>
          <cell r="F325">
            <v>0</v>
          </cell>
          <cell r="G325">
            <v>1918</v>
          </cell>
          <cell r="H325">
            <v>19007</v>
          </cell>
          <cell r="I325">
            <v>0</v>
          </cell>
          <cell r="J325">
            <v>0</v>
          </cell>
          <cell r="K325">
            <v>1641</v>
          </cell>
          <cell r="L325">
            <v>0</v>
          </cell>
          <cell r="M325">
            <v>11054</v>
          </cell>
          <cell r="N325">
            <v>31332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</row>
        <row r="326">
          <cell r="A326" t="str">
            <v>400301</v>
          </cell>
          <cell r="B326" t="str">
            <v>LEWISTON PORTER</v>
          </cell>
          <cell r="C326">
            <v>73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62</v>
          </cell>
          <cell r="L326">
            <v>11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</row>
        <row r="327">
          <cell r="A327" t="str">
            <v>400400</v>
          </cell>
          <cell r="B327" t="str">
            <v>LOCKPORT</v>
          </cell>
          <cell r="C327">
            <v>144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2</v>
          </cell>
          <cell r="K327">
            <v>103</v>
          </cell>
          <cell r="L327">
            <v>0</v>
          </cell>
          <cell r="M327">
            <v>0</v>
          </cell>
          <cell r="N327">
            <v>38</v>
          </cell>
          <cell r="O327">
            <v>1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</row>
        <row r="328">
          <cell r="A328" t="str">
            <v>400601</v>
          </cell>
          <cell r="B328" t="str">
            <v>NEWFANE</v>
          </cell>
          <cell r="C328">
            <v>59</v>
          </cell>
          <cell r="D328">
            <v>0</v>
          </cell>
          <cell r="E328">
            <v>46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13</v>
          </cell>
          <cell r="L328">
            <v>0</v>
          </cell>
          <cell r="M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</row>
        <row r="329">
          <cell r="A329" t="str">
            <v>400701</v>
          </cell>
          <cell r="B329" t="str">
            <v>NIAGARA WHEATFIELD</v>
          </cell>
          <cell r="C329">
            <v>114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113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1</v>
          </cell>
          <cell r="U329">
            <v>0</v>
          </cell>
        </row>
        <row r="330">
          <cell r="A330" t="str">
            <v>400800</v>
          </cell>
          <cell r="B330" t="str">
            <v>NIAGARA FALLS</v>
          </cell>
          <cell r="C330">
            <v>410</v>
          </cell>
          <cell r="D330">
            <v>0</v>
          </cell>
          <cell r="E330">
            <v>0</v>
          </cell>
          <cell r="F330">
            <v>0</v>
          </cell>
          <cell r="G330">
            <v>104</v>
          </cell>
          <cell r="H330">
            <v>295</v>
          </cell>
          <cell r="I330">
            <v>5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  <cell r="N330">
            <v>6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</row>
        <row r="331">
          <cell r="A331" t="str">
            <v>400900</v>
          </cell>
          <cell r="B331" t="str">
            <v>NORTH TONAWANDA</v>
          </cell>
          <cell r="C331">
            <v>128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91</v>
          </cell>
          <cell r="L331">
            <v>0</v>
          </cell>
          <cell r="M331">
            <v>0</v>
          </cell>
          <cell r="N331">
            <v>37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</row>
        <row r="332">
          <cell r="A332" t="str">
            <v>401001</v>
          </cell>
          <cell r="B332" t="str">
            <v>STARPOINT</v>
          </cell>
          <cell r="C332">
            <v>35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35</v>
          </cell>
          <cell r="L332">
            <v>0</v>
          </cell>
          <cell r="M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</row>
        <row r="333">
          <cell r="A333" t="str">
            <v>401201</v>
          </cell>
          <cell r="B333" t="str">
            <v>ROYALTON HARTLAND</v>
          </cell>
          <cell r="C333">
            <v>52</v>
          </cell>
          <cell r="D333">
            <v>0</v>
          </cell>
          <cell r="E333">
            <v>49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3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</row>
        <row r="334">
          <cell r="A334" t="str">
            <v>401301</v>
          </cell>
          <cell r="B334" t="str">
            <v>BARKER</v>
          </cell>
          <cell r="C334">
            <v>23</v>
          </cell>
          <cell r="D334">
            <v>0</v>
          </cell>
          <cell r="E334">
            <v>23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M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</row>
        <row r="335">
          <cell r="A335" t="str">
            <v>401501</v>
          </cell>
          <cell r="B335" t="str">
            <v>WILSON</v>
          </cell>
          <cell r="C335">
            <v>35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19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16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</row>
        <row r="336">
          <cell r="A336" t="str">
            <v>410401</v>
          </cell>
          <cell r="B336" t="str">
            <v>ADIRONDACK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M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</row>
        <row r="337">
          <cell r="A337" t="str">
            <v>410601</v>
          </cell>
          <cell r="B337" t="str">
            <v>CAMDEN</v>
          </cell>
          <cell r="C337">
            <v>69</v>
          </cell>
          <cell r="D337">
            <v>0</v>
          </cell>
          <cell r="E337">
            <v>67</v>
          </cell>
          <cell r="F337">
            <v>0</v>
          </cell>
          <cell r="G337">
            <v>0</v>
          </cell>
          <cell r="H337">
            <v>1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1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</row>
        <row r="338">
          <cell r="A338" t="str">
            <v>411101</v>
          </cell>
          <cell r="B338" t="str">
            <v>CLINTON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</row>
        <row r="339">
          <cell r="A339" t="str">
            <v>411501</v>
          </cell>
          <cell r="B339" t="str">
            <v>NEW HARTFORD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</row>
        <row r="340">
          <cell r="A340" t="str">
            <v>411504</v>
          </cell>
          <cell r="B340" t="str">
            <v>NEW YORK MILLS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M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</row>
        <row r="341">
          <cell r="A341" t="str">
            <v>411603</v>
          </cell>
          <cell r="B341" t="str">
            <v>SAUQUOIT VALLEY</v>
          </cell>
          <cell r="C341">
            <v>20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20</v>
          </cell>
          <cell r="L341">
            <v>0</v>
          </cell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</row>
        <row r="342">
          <cell r="A342" t="str">
            <v>411701</v>
          </cell>
          <cell r="B342" t="str">
            <v>REMSEN</v>
          </cell>
          <cell r="C342">
            <v>26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25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1</v>
          </cell>
          <cell r="U342">
            <v>0</v>
          </cell>
        </row>
        <row r="343">
          <cell r="A343" t="str">
            <v>411800</v>
          </cell>
          <cell r="B343" t="str">
            <v>ROME</v>
          </cell>
          <cell r="C343">
            <v>283</v>
          </cell>
          <cell r="D343">
            <v>0</v>
          </cell>
          <cell r="E343">
            <v>0</v>
          </cell>
          <cell r="F343">
            <v>0</v>
          </cell>
          <cell r="G343">
            <v>54</v>
          </cell>
          <cell r="H343">
            <v>64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41</v>
          </cell>
          <cell r="N343">
            <v>124</v>
          </cell>
          <cell r="O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</row>
        <row r="344">
          <cell r="A344" t="str">
            <v>411902</v>
          </cell>
          <cell r="B344" t="str">
            <v>WATERVILLE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</row>
        <row r="345">
          <cell r="A345" t="str">
            <v>412000</v>
          </cell>
          <cell r="B345" t="str">
            <v>SHERRILL</v>
          </cell>
          <cell r="C345">
            <v>70</v>
          </cell>
          <cell r="D345">
            <v>0</v>
          </cell>
          <cell r="E345">
            <v>70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</row>
        <row r="346">
          <cell r="A346" t="str">
            <v>412201</v>
          </cell>
          <cell r="B346" t="str">
            <v>HOLLAND PATENT</v>
          </cell>
          <cell r="C346">
            <v>18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  <cell r="H346">
            <v>18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M346">
            <v>0</v>
          </cell>
          <cell r="N346">
            <v>0</v>
          </cell>
          <cell r="O346">
            <v>0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0</v>
          </cell>
        </row>
        <row r="347">
          <cell r="A347" t="str">
            <v>412300</v>
          </cell>
          <cell r="B347" t="str">
            <v>UTICA</v>
          </cell>
          <cell r="C347">
            <v>378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378</v>
          </cell>
          <cell r="L347">
            <v>0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</row>
        <row r="348">
          <cell r="A348" t="str">
            <v>412801</v>
          </cell>
          <cell r="B348" t="str">
            <v>WESTMORELAND</v>
          </cell>
          <cell r="C348">
            <v>16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16</v>
          </cell>
          <cell r="L348">
            <v>0</v>
          </cell>
          <cell r="M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0</v>
          </cell>
        </row>
        <row r="349">
          <cell r="A349" t="str">
            <v>412901</v>
          </cell>
          <cell r="B349" t="str">
            <v>ORISKANY</v>
          </cell>
          <cell r="C349">
            <v>18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18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</row>
        <row r="350">
          <cell r="A350" t="str">
            <v>412902</v>
          </cell>
          <cell r="B350" t="str">
            <v>WHITESBORO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</row>
        <row r="351">
          <cell r="A351" t="str">
            <v>420101</v>
          </cell>
          <cell r="B351" t="str">
            <v>WEST GENESEE</v>
          </cell>
          <cell r="C351">
            <v>0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</row>
        <row r="352">
          <cell r="A352" t="str">
            <v>420303</v>
          </cell>
          <cell r="B352" t="str">
            <v>NORTH SYRACUSE</v>
          </cell>
          <cell r="C352">
            <v>186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182</v>
          </cell>
          <cell r="L352">
            <v>0</v>
          </cell>
          <cell r="M352">
            <v>0</v>
          </cell>
          <cell r="N352">
            <v>4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</row>
        <row r="353">
          <cell r="A353" t="str">
            <v>420401</v>
          </cell>
          <cell r="B353" t="str">
            <v>EAST SYRACUSE MINOA</v>
          </cell>
          <cell r="C353">
            <v>159</v>
          </cell>
          <cell r="D353">
            <v>1</v>
          </cell>
          <cell r="E353">
            <v>155</v>
          </cell>
          <cell r="F353">
            <v>1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2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</row>
        <row r="354">
          <cell r="A354" t="str">
            <v>420411</v>
          </cell>
          <cell r="B354" t="str">
            <v>JAMESVILLE-DEWITT</v>
          </cell>
          <cell r="C354">
            <v>0</v>
          </cell>
          <cell r="D354">
            <v>0</v>
          </cell>
          <cell r="E354">
            <v>0</v>
          </cell>
          <cell r="F354">
            <v>0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</row>
        <row r="355">
          <cell r="A355" t="str">
            <v>420501</v>
          </cell>
          <cell r="B355" t="str">
            <v>JORDAN ELBRIDGE</v>
          </cell>
          <cell r="C355">
            <v>107</v>
          </cell>
          <cell r="D355">
            <v>0</v>
          </cell>
          <cell r="E355">
            <v>0</v>
          </cell>
          <cell r="F355">
            <v>0</v>
          </cell>
          <cell r="G355">
            <v>23</v>
          </cell>
          <cell r="H355">
            <v>78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1</v>
          </cell>
          <cell r="T355">
            <v>5</v>
          </cell>
          <cell r="U355">
            <v>0</v>
          </cell>
        </row>
        <row r="356">
          <cell r="A356" t="str">
            <v>420601</v>
          </cell>
          <cell r="B356" t="str">
            <v>FABIUS-POMPEY</v>
          </cell>
          <cell r="C356">
            <v>0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0</v>
          </cell>
        </row>
        <row r="357">
          <cell r="A357" t="str">
            <v>420701</v>
          </cell>
          <cell r="B357" t="str">
            <v>WESTHILL</v>
          </cell>
          <cell r="C357">
            <v>0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M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0</v>
          </cell>
        </row>
        <row r="358">
          <cell r="A358" t="str">
            <v>420702</v>
          </cell>
          <cell r="B358" t="str">
            <v>SOLVAY</v>
          </cell>
          <cell r="C358">
            <v>35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35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0</v>
          </cell>
        </row>
        <row r="359">
          <cell r="A359" t="str">
            <v>420807</v>
          </cell>
          <cell r="B359" t="str">
            <v>LAFAYETTE</v>
          </cell>
          <cell r="C359">
            <v>20</v>
          </cell>
          <cell r="D359">
            <v>0</v>
          </cell>
          <cell r="E359">
            <v>20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  <cell r="L359">
            <v>0</v>
          </cell>
          <cell r="M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0</v>
          </cell>
        </row>
        <row r="360">
          <cell r="A360" t="str">
            <v>420901</v>
          </cell>
          <cell r="B360" t="str">
            <v>BALDWINSVILLE</v>
          </cell>
          <cell r="C360">
            <v>0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</row>
        <row r="361">
          <cell r="A361" t="str">
            <v>421001</v>
          </cell>
          <cell r="B361" t="str">
            <v>FAYETTVLLE-MANLIUS</v>
          </cell>
          <cell r="C361">
            <v>0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</row>
        <row r="362">
          <cell r="A362" t="str">
            <v>421101</v>
          </cell>
          <cell r="B362" t="str">
            <v>MARCELLUS</v>
          </cell>
          <cell r="C362">
            <v>0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</row>
        <row r="363">
          <cell r="A363" t="str">
            <v>421201</v>
          </cell>
          <cell r="B363" t="str">
            <v>ONONDAGA</v>
          </cell>
          <cell r="C363">
            <v>30</v>
          </cell>
          <cell r="D363">
            <v>0</v>
          </cell>
          <cell r="E363">
            <v>29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M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1</v>
          </cell>
          <cell r="R363">
            <v>0</v>
          </cell>
          <cell r="S363">
            <v>0</v>
          </cell>
          <cell r="T363">
            <v>0</v>
          </cell>
          <cell r="U363">
            <v>0</v>
          </cell>
        </row>
        <row r="364">
          <cell r="A364" t="str">
            <v>421501</v>
          </cell>
          <cell r="B364" t="str">
            <v>LIVERPOOL</v>
          </cell>
          <cell r="C364">
            <v>164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1</v>
          </cell>
          <cell r="K364">
            <v>163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</row>
        <row r="365">
          <cell r="A365" t="str">
            <v>421504</v>
          </cell>
          <cell r="B365" t="str">
            <v>LYNCOURT</v>
          </cell>
          <cell r="C365">
            <v>19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19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</row>
        <row r="366">
          <cell r="A366" t="str">
            <v>421601</v>
          </cell>
          <cell r="B366" t="str">
            <v>SKANEATELES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</row>
        <row r="367">
          <cell r="A367" t="str">
            <v>421800</v>
          </cell>
          <cell r="B367" t="str">
            <v>SYRACUSE</v>
          </cell>
          <cell r="C367">
            <v>1380</v>
          </cell>
          <cell r="D367">
            <v>141</v>
          </cell>
          <cell r="E367">
            <v>28</v>
          </cell>
          <cell r="F367">
            <v>1</v>
          </cell>
          <cell r="G367">
            <v>107</v>
          </cell>
          <cell r="H367">
            <v>439</v>
          </cell>
          <cell r="I367">
            <v>0</v>
          </cell>
          <cell r="J367">
            <v>53</v>
          </cell>
          <cell r="K367">
            <v>68</v>
          </cell>
          <cell r="L367">
            <v>0</v>
          </cell>
          <cell r="M367">
            <v>186</v>
          </cell>
          <cell r="N367">
            <v>356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1</v>
          </cell>
          <cell r="U367">
            <v>0</v>
          </cell>
        </row>
        <row r="368">
          <cell r="A368" t="str">
            <v>421902</v>
          </cell>
          <cell r="B368" t="str">
            <v>TULLY</v>
          </cell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</row>
        <row r="369">
          <cell r="A369" t="str">
            <v>430300</v>
          </cell>
          <cell r="B369" t="str">
            <v>CANANDAIGUA</v>
          </cell>
          <cell r="C369">
            <v>115</v>
          </cell>
          <cell r="D369">
            <v>0</v>
          </cell>
          <cell r="E369">
            <v>76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39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</row>
        <row r="370">
          <cell r="A370" t="str">
            <v>430501</v>
          </cell>
          <cell r="B370" t="str">
            <v>EAST BLOOMFIELD</v>
          </cell>
          <cell r="C370">
            <v>13</v>
          </cell>
          <cell r="D370">
            <v>0</v>
          </cell>
          <cell r="E370">
            <v>13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</row>
        <row r="371">
          <cell r="A371" t="str">
            <v>430700</v>
          </cell>
          <cell r="B371" t="str">
            <v>GENEVA</v>
          </cell>
          <cell r="C371">
            <v>147</v>
          </cell>
          <cell r="D371">
            <v>3</v>
          </cell>
          <cell r="E371">
            <v>67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44</v>
          </cell>
          <cell r="K371">
            <v>33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0</v>
          </cell>
        </row>
        <row r="372">
          <cell r="A372" t="str">
            <v>430901</v>
          </cell>
          <cell r="B372" t="str">
            <v>GORHAM-MIDDLESEX</v>
          </cell>
          <cell r="C372">
            <v>45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44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1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0</v>
          </cell>
        </row>
        <row r="373">
          <cell r="A373" t="str">
            <v>431101</v>
          </cell>
          <cell r="B373" t="str">
            <v>MANCHSTR-SHRTSVLLE</v>
          </cell>
          <cell r="C373">
            <v>19</v>
          </cell>
          <cell r="D373">
            <v>0</v>
          </cell>
          <cell r="E373">
            <v>19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0</v>
          </cell>
        </row>
        <row r="374">
          <cell r="A374" t="str">
            <v>431201</v>
          </cell>
          <cell r="B374" t="str">
            <v>NAPLES</v>
          </cell>
          <cell r="C374">
            <v>30</v>
          </cell>
          <cell r="D374">
            <v>0</v>
          </cell>
          <cell r="E374">
            <v>30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0</v>
          </cell>
        </row>
        <row r="375">
          <cell r="A375" t="str">
            <v>431301</v>
          </cell>
          <cell r="B375" t="str">
            <v>PHELPS-CLIFTON SPR</v>
          </cell>
          <cell r="C375">
            <v>69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15</v>
          </cell>
          <cell r="L375">
            <v>0</v>
          </cell>
          <cell r="M375">
            <v>0</v>
          </cell>
          <cell r="N375">
            <v>54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0</v>
          </cell>
        </row>
        <row r="376">
          <cell r="A376" t="str">
            <v>431401</v>
          </cell>
          <cell r="B376" t="str">
            <v>HONEOYE</v>
          </cell>
          <cell r="C376">
            <v>29</v>
          </cell>
          <cell r="D376">
            <v>0</v>
          </cell>
          <cell r="E376">
            <v>29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</row>
        <row r="377">
          <cell r="A377" t="str">
            <v>431701</v>
          </cell>
          <cell r="B377" t="str">
            <v>VICTOR</v>
          </cell>
          <cell r="C377">
            <v>68</v>
          </cell>
          <cell r="D377">
            <v>0</v>
          </cell>
          <cell r="E377">
            <v>58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10</v>
          </cell>
          <cell r="L377">
            <v>0</v>
          </cell>
          <cell r="M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0</v>
          </cell>
        </row>
        <row r="378">
          <cell r="A378" t="str">
            <v>440102</v>
          </cell>
          <cell r="B378" t="str">
            <v>WASHINGTONVILLE</v>
          </cell>
          <cell r="C378">
            <v>0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M378">
            <v>0</v>
          </cell>
          <cell r="N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0</v>
          </cell>
        </row>
        <row r="379">
          <cell r="A379" t="str">
            <v>440201</v>
          </cell>
          <cell r="B379" t="str">
            <v>CHESTER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0</v>
          </cell>
        </row>
        <row r="380">
          <cell r="A380" t="str">
            <v>440301</v>
          </cell>
          <cell r="B380" t="str">
            <v>CORNWALL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</row>
        <row r="381">
          <cell r="A381" t="str">
            <v>440401</v>
          </cell>
          <cell r="B381" t="str">
            <v>PINE BUSH</v>
          </cell>
          <cell r="C381">
            <v>105</v>
          </cell>
          <cell r="D381">
            <v>0</v>
          </cell>
          <cell r="E381">
            <v>105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</row>
        <row r="382">
          <cell r="A382" t="str">
            <v>440601</v>
          </cell>
          <cell r="B382" t="str">
            <v>GOSHEN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</row>
        <row r="383">
          <cell r="A383" t="str">
            <v>440901</v>
          </cell>
          <cell r="B383" t="str">
            <v>HIGHLAND FALLS</v>
          </cell>
          <cell r="C383">
            <v>0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</row>
        <row r="384">
          <cell r="A384" t="str">
            <v>441000</v>
          </cell>
          <cell r="B384" t="str">
            <v>MIDDLETOWN</v>
          </cell>
          <cell r="C384">
            <v>224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210</v>
          </cell>
          <cell r="L384">
            <v>0</v>
          </cell>
          <cell r="M384">
            <v>0</v>
          </cell>
          <cell r="N384">
            <v>14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0</v>
          </cell>
        </row>
        <row r="385">
          <cell r="A385" t="str">
            <v>441101</v>
          </cell>
          <cell r="B385" t="str">
            <v>MINISINK VALLEY</v>
          </cell>
          <cell r="C385">
            <v>104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M385">
            <v>0</v>
          </cell>
          <cell r="N385">
            <v>104</v>
          </cell>
          <cell r="O385">
            <v>0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0</v>
          </cell>
        </row>
        <row r="386">
          <cell r="A386" t="str">
            <v>441201</v>
          </cell>
          <cell r="B386" t="str">
            <v>MONROE WOODBURY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  <cell r="U386">
            <v>0</v>
          </cell>
        </row>
        <row r="387">
          <cell r="A387" t="str">
            <v>441202</v>
          </cell>
          <cell r="B387" t="str">
            <v>KIRYAS JOEL</v>
          </cell>
          <cell r="C387">
            <v>469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469</v>
          </cell>
          <cell r="L387">
            <v>0</v>
          </cell>
          <cell r="M387">
            <v>0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0</v>
          </cell>
        </row>
        <row r="388">
          <cell r="A388" t="str">
            <v>441301</v>
          </cell>
          <cell r="B388" t="str">
            <v>VALLEY-MONTGMRY</v>
          </cell>
          <cell r="C388">
            <v>85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15</v>
          </cell>
          <cell r="L388">
            <v>0</v>
          </cell>
          <cell r="M388">
            <v>0</v>
          </cell>
          <cell r="N388">
            <v>70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0</v>
          </cell>
          <cell r="U388">
            <v>0</v>
          </cell>
        </row>
        <row r="389">
          <cell r="A389" t="str">
            <v>441600</v>
          </cell>
          <cell r="B389" t="str">
            <v>NEWBURGH</v>
          </cell>
          <cell r="C389">
            <v>431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  <cell r="H389">
            <v>322</v>
          </cell>
          <cell r="I389">
            <v>0</v>
          </cell>
          <cell r="J389">
            <v>0</v>
          </cell>
          <cell r="K389">
            <v>71</v>
          </cell>
          <cell r="L389">
            <v>0</v>
          </cell>
          <cell r="M389">
            <v>0</v>
          </cell>
          <cell r="N389">
            <v>38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0</v>
          </cell>
          <cell r="U389">
            <v>0</v>
          </cell>
        </row>
        <row r="390">
          <cell r="A390" t="str">
            <v>441800</v>
          </cell>
          <cell r="B390" t="str">
            <v>PORT JERVIS</v>
          </cell>
          <cell r="C390">
            <v>25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17</v>
          </cell>
          <cell r="L390">
            <v>0</v>
          </cell>
          <cell r="M390">
            <v>0</v>
          </cell>
          <cell r="N390">
            <v>7</v>
          </cell>
          <cell r="O390">
            <v>1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0</v>
          </cell>
          <cell r="U390">
            <v>0</v>
          </cell>
        </row>
        <row r="391">
          <cell r="A391" t="str">
            <v>441903</v>
          </cell>
          <cell r="B391" t="str">
            <v>TUXEDO</v>
          </cell>
          <cell r="C391">
            <v>0</v>
          </cell>
          <cell r="D391">
            <v>0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  <cell r="L391">
            <v>0</v>
          </cell>
          <cell r="M391">
            <v>0</v>
          </cell>
          <cell r="N391">
            <v>0</v>
          </cell>
          <cell r="O391">
            <v>0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0</v>
          </cell>
        </row>
        <row r="392">
          <cell r="A392" t="str">
            <v>442101</v>
          </cell>
          <cell r="B392" t="str">
            <v>WARWICK VALLEY</v>
          </cell>
          <cell r="C392">
            <v>0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0</v>
          </cell>
        </row>
        <row r="393">
          <cell r="A393" t="str">
            <v>442111</v>
          </cell>
          <cell r="B393" t="str">
            <v>GREENWOOD LAKE</v>
          </cell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  <cell r="L393">
            <v>0</v>
          </cell>
          <cell r="M393">
            <v>0</v>
          </cell>
          <cell r="N393">
            <v>0</v>
          </cell>
          <cell r="O393">
            <v>0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0</v>
          </cell>
        </row>
        <row r="394">
          <cell r="A394" t="str">
            <v>442115</v>
          </cell>
          <cell r="B394" t="str">
            <v>FLORIDA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0</v>
          </cell>
        </row>
        <row r="395">
          <cell r="A395" t="str">
            <v>450101</v>
          </cell>
          <cell r="B395" t="str">
            <v>ALBION</v>
          </cell>
          <cell r="C395">
            <v>74</v>
          </cell>
          <cell r="D395">
            <v>0</v>
          </cell>
          <cell r="E395">
            <v>72</v>
          </cell>
          <cell r="F395">
            <v>1</v>
          </cell>
          <cell r="G395">
            <v>0</v>
          </cell>
          <cell r="H395">
            <v>0</v>
          </cell>
          <cell r="I395">
            <v>0</v>
          </cell>
          <cell r="J395">
            <v>1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0</v>
          </cell>
        </row>
        <row r="396">
          <cell r="A396" t="str">
            <v>450607</v>
          </cell>
          <cell r="B396" t="str">
            <v>KENDALL</v>
          </cell>
          <cell r="C396">
            <v>27</v>
          </cell>
          <cell r="D396">
            <v>0</v>
          </cell>
          <cell r="E396">
            <v>23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4</v>
          </cell>
          <cell r="L396">
            <v>0</v>
          </cell>
          <cell r="M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0</v>
          </cell>
        </row>
        <row r="397">
          <cell r="A397" t="str">
            <v>450704</v>
          </cell>
          <cell r="B397" t="str">
            <v>HOLLEY</v>
          </cell>
          <cell r="C397">
            <v>53</v>
          </cell>
          <cell r="D397">
            <v>0</v>
          </cell>
          <cell r="E397">
            <v>53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M397">
            <v>0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0</v>
          </cell>
        </row>
        <row r="398">
          <cell r="A398" t="str">
            <v>450801</v>
          </cell>
          <cell r="B398" t="str">
            <v>MEDINA</v>
          </cell>
          <cell r="C398">
            <v>49</v>
          </cell>
          <cell r="D398">
            <v>0</v>
          </cell>
          <cell r="E398">
            <v>49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  <cell r="L398">
            <v>0</v>
          </cell>
          <cell r="M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0</v>
          </cell>
        </row>
        <row r="399">
          <cell r="A399" t="str">
            <v>451001</v>
          </cell>
          <cell r="B399" t="str">
            <v>LYNDONVILLE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0</v>
          </cell>
        </row>
        <row r="400">
          <cell r="A400" t="str">
            <v>460102</v>
          </cell>
          <cell r="B400" t="str">
            <v>ALTMAR-PARISH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  <cell r="L400">
            <v>0</v>
          </cell>
          <cell r="M400">
            <v>0</v>
          </cell>
          <cell r="N400">
            <v>0</v>
          </cell>
          <cell r="O400">
            <v>0</v>
          </cell>
          <cell r="P400">
            <v>0</v>
          </cell>
          <cell r="Q400">
            <v>0</v>
          </cell>
          <cell r="R400">
            <v>0</v>
          </cell>
          <cell r="S400">
            <v>0</v>
          </cell>
          <cell r="T400">
            <v>0</v>
          </cell>
          <cell r="U400">
            <v>0</v>
          </cell>
        </row>
        <row r="401">
          <cell r="A401" t="str">
            <v>460500</v>
          </cell>
          <cell r="B401" t="str">
            <v>FULTON</v>
          </cell>
          <cell r="C401">
            <v>111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111</v>
          </cell>
          <cell r="L401">
            <v>0</v>
          </cell>
          <cell r="M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R401">
            <v>0</v>
          </cell>
          <cell r="S401">
            <v>0</v>
          </cell>
          <cell r="T401">
            <v>0</v>
          </cell>
          <cell r="U401">
            <v>0</v>
          </cell>
        </row>
        <row r="402">
          <cell r="A402" t="str">
            <v>460701</v>
          </cell>
          <cell r="B402" t="str">
            <v>HANNIBAL</v>
          </cell>
          <cell r="C402">
            <v>46</v>
          </cell>
          <cell r="D402">
            <v>0</v>
          </cell>
          <cell r="E402">
            <v>46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M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  <cell r="T402">
            <v>0</v>
          </cell>
          <cell r="U402">
            <v>0</v>
          </cell>
        </row>
        <row r="403">
          <cell r="A403" t="str">
            <v>460801</v>
          </cell>
          <cell r="B403" t="str">
            <v>CENTRAL SQUARE</v>
          </cell>
          <cell r="C403">
            <v>95</v>
          </cell>
          <cell r="D403">
            <v>0</v>
          </cell>
          <cell r="E403">
            <v>95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  <cell r="T403">
            <v>0</v>
          </cell>
          <cell r="U403">
            <v>0</v>
          </cell>
        </row>
        <row r="404">
          <cell r="A404" t="str">
            <v>460901</v>
          </cell>
          <cell r="B404" t="str">
            <v>MEXICO</v>
          </cell>
          <cell r="C404">
            <v>102</v>
          </cell>
          <cell r="D404">
            <v>0</v>
          </cell>
          <cell r="E404">
            <v>99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3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</row>
        <row r="405">
          <cell r="A405" t="str">
            <v>461300</v>
          </cell>
          <cell r="B405" t="str">
            <v>OSWEGO</v>
          </cell>
          <cell r="C405">
            <v>93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83</v>
          </cell>
          <cell r="L405">
            <v>0</v>
          </cell>
          <cell r="M405">
            <v>0</v>
          </cell>
          <cell r="N405">
            <v>10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  <cell r="T405">
            <v>0</v>
          </cell>
          <cell r="U405">
            <v>0</v>
          </cell>
        </row>
        <row r="406">
          <cell r="A406" t="str">
            <v>461801</v>
          </cell>
          <cell r="B406" t="str">
            <v>PULASKI</v>
          </cell>
          <cell r="C406">
            <v>47</v>
          </cell>
          <cell r="D406">
            <v>0</v>
          </cell>
          <cell r="E406">
            <v>46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1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</row>
        <row r="407">
          <cell r="A407" t="str">
            <v>461901</v>
          </cell>
          <cell r="B407" t="str">
            <v>SANDY CREEK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  <cell r="L407">
            <v>0</v>
          </cell>
          <cell r="M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0</v>
          </cell>
          <cell r="R407">
            <v>0</v>
          </cell>
          <cell r="S407">
            <v>0</v>
          </cell>
          <cell r="T407">
            <v>0</v>
          </cell>
          <cell r="U407">
            <v>0</v>
          </cell>
        </row>
        <row r="408">
          <cell r="A408" t="str">
            <v>462001</v>
          </cell>
          <cell r="B408" t="str">
            <v>PHOENIX</v>
          </cell>
          <cell r="C408">
            <v>50</v>
          </cell>
          <cell r="D408">
            <v>0</v>
          </cell>
          <cell r="E408">
            <v>40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10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T408">
            <v>0</v>
          </cell>
          <cell r="U408">
            <v>0</v>
          </cell>
        </row>
        <row r="409">
          <cell r="A409" t="str">
            <v>470202</v>
          </cell>
          <cell r="B409" t="str">
            <v>GLBTSVLLE-MT UPTON</v>
          </cell>
          <cell r="C409">
            <v>0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>
            <v>0</v>
          </cell>
        </row>
        <row r="410">
          <cell r="A410" t="str">
            <v>470501</v>
          </cell>
          <cell r="B410" t="str">
            <v>EDMESTON</v>
          </cell>
          <cell r="C410">
            <v>15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15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</row>
        <row r="411">
          <cell r="A411" t="str">
            <v>470801</v>
          </cell>
          <cell r="B411" t="str">
            <v>LAURENS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</row>
        <row r="412">
          <cell r="A412" t="str">
            <v>470901</v>
          </cell>
          <cell r="B412" t="str">
            <v>SCHENEVUS</v>
          </cell>
          <cell r="C412">
            <v>10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10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</row>
        <row r="413">
          <cell r="A413" t="str">
            <v>471101</v>
          </cell>
          <cell r="B413" t="str">
            <v>MILFORD</v>
          </cell>
          <cell r="C413">
            <v>18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18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</row>
        <row r="414">
          <cell r="A414" t="str">
            <v>471201</v>
          </cell>
          <cell r="B414" t="str">
            <v>MORRIS</v>
          </cell>
          <cell r="C414">
            <v>19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18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1</v>
          </cell>
          <cell r="U414">
            <v>0</v>
          </cell>
        </row>
        <row r="415">
          <cell r="A415" t="str">
            <v>471400</v>
          </cell>
          <cell r="B415" t="str">
            <v>ONEONTA</v>
          </cell>
          <cell r="C415">
            <v>82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82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</row>
        <row r="416">
          <cell r="A416" t="str">
            <v>471601</v>
          </cell>
          <cell r="B416" t="str">
            <v>OTEGO-UNADILLA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</row>
        <row r="417">
          <cell r="A417" t="str">
            <v>471701</v>
          </cell>
          <cell r="B417" t="str">
            <v>COOPERSTOWN</v>
          </cell>
          <cell r="C417">
            <v>0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  <cell r="T417">
            <v>0</v>
          </cell>
          <cell r="U417">
            <v>0</v>
          </cell>
        </row>
        <row r="418">
          <cell r="A418" t="str">
            <v>472001</v>
          </cell>
          <cell r="B418" t="str">
            <v>RICHFIELD SPRINGS CSD</v>
          </cell>
          <cell r="C418">
            <v>18</v>
          </cell>
          <cell r="D418">
            <v>0</v>
          </cell>
          <cell r="E418">
            <v>18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</row>
        <row r="419">
          <cell r="A419" t="str">
            <v>472202</v>
          </cell>
          <cell r="B419" t="str">
            <v>CHERRY VLY-SPRGFLD</v>
          </cell>
          <cell r="C419">
            <v>20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15</v>
          </cell>
          <cell r="I419">
            <v>5</v>
          </cell>
          <cell r="J419">
            <v>0</v>
          </cell>
          <cell r="K419">
            <v>0</v>
          </cell>
          <cell r="L419">
            <v>0</v>
          </cell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  <cell r="T419">
            <v>0</v>
          </cell>
          <cell r="U419">
            <v>0</v>
          </cell>
        </row>
        <row r="420">
          <cell r="A420" t="str">
            <v>472506</v>
          </cell>
          <cell r="B420" t="str">
            <v>WORCESTER</v>
          </cell>
          <cell r="C420">
            <v>14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  <cell r="H420">
            <v>14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M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  <cell r="T420">
            <v>0</v>
          </cell>
          <cell r="U420">
            <v>0</v>
          </cell>
        </row>
        <row r="421">
          <cell r="A421" t="str">
            <v>480101</v>
          </cell>
          <cell r="B421" t="str">
            <v>MAHOPAC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  <cell r="T421">
            <v>0</v>
          </cell>
          <cell r="U421">
            <v>0</v>
          </cell>
        </row>
        <row r="422">
          <cell r="A422" t="str">
            <v>480102</v>
          </cell>
          <cell r="B422" t="str">
            <v>CARMEL</v>
          </cell>
          <cell r="C422">
            <v>0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  <cell r="U422">
            <v>0</v>
          </cell>
        </row>
        <row r="423">
          <cell r="A423" t="str">
            <v>480401</v>
          </cell>
          <cell r="B423" t="str">
            <v>HALDANE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  <cell r="L423">
            <v>0</v>
          </cell>
          <cell r="M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  <cell r="T423">
            <v>0</v>
          </cell>
          <cell r="U423">
            <v>0</v>
          </cell>
        </row>
        <row r="424">
          <cell r="A424" t="str">
            <v>480404</v>
          </cell>
          <cell r="B424" t="str">
            <v>GARRISON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</row>
        <row r="425">
          <cell r="A425" t="str">
            <v>480503</v>
          </cell>
          <cell r="B425" t="str">
            <v>PUTNAM VALLEY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M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</row>
        <row r="426">
          <cell r="A426" t="str">
            <v>480601</v>
          </cell>
          <cell r="B426" t="str">
            <v>BREWSTER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M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  <cell r="U426">
            <v>0</v>
          </cell>
        </row>
        <row r="427">
          <cell r="A427" t="str">
            <v>490101</v>
          </cell>
          <cell r="B427" t="str">
            <v>BERLIN</v>
          </cell>
          <cell r="C427">
            <v>27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M427">
            <v>0</v>
          </cell>
          <cell r="N427">
            <v>27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</row>
        <row r="428">
          <cell r="A428" t="str">
            <v>490202</v>
          </cell>
          <cell r="B428" t="str">
            <v>BRUNSWICK CENTRAL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M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  <cell r="U428">
            <v>0</v>
          </cell>
        </row>
        <row r="429">
          <cell r="A429" t="str">
            <v>490301</v>
          </cell>
          <cell r="B429" t="str">
            <v>EAST GREENBUSH</v>
          </cell>
          <cell r="C429">
            <v>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</row>
        <row r="430">
          <cell r="A430" t="str">
            <v>490501</v>
          </cell>
          <cell r="B430" t="str">
            <v>HOOSICK FALLS</v>
          </cell>
          <cell r="C430">
            <v>26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13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  <cell r="M430">
            <v>0</v>
          </cell>
          <cell r="N430">
            <v>13</v>
          </cell>
          <cell r="O430">
            <v>0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  <cell r="U430">
            <v>0</v>
          </cell>
        </row>
        <row r="431">
          <cell r="A431" t="str">
            <v>490601</v>
          </cell>
          <cell r="B431" t="str">
            <v>LANSINGBURGH</v>
          </cell>
          <cell r="C431">
            <v>72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57</v>
          </cell>
          <cell r="I431">
            <v>1</v>
          </cell>
          <cell r="J431">
            <v>0</v>
          </cell>
          <cell r="K431">
            <v>0</v>
          </cell>
          <cell r="L431">
            <v>0</v>
          </cell>
          <cell r="M431">
            <v>13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  <cell r="T431">
            <v>1</v>
          </cell>
          <cell r="U431">
            <v>0</v>
          </cell>
        </row>
        <row r="432">
          <cell r="A432" t="str">
            <v>490801</v>
          </cell>
          <cell r="B432" t="str">
            <v>NO GREENBUSH COM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</row>
        <row r="433">
          <cell r="A433" t="str">
            <v>490804</v>
          </cell>
          <cell r="B433" t="str">
            <v>WYNANTSKILL</v>
          </cell>
          <cell r="C433">
            <v>13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13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</row>
        <row r="434">
          <cell r="A434" t="str">
            <v>491200</v>
          </cell>
          <cell r="B434" t="str">
            <v>RENSSELAER</v>
          </cell>
          <cell r="C434">
            <v>34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25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M434">
            <v>9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0</v>
          </cell>
        </row>
        <row r="435">
          <cell r="A435" t="str">
            <v>491302</v>
          </cell>
          <cell r="B435" t="str">
            <v>AVERILL PARK</v>
          </cell>
          <cell r="C435">
            <v>0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0</v>
          </cell>
        </row>
        <row r="436">
          <cell r="A436" t="str">
            <v>491401</v>
          </cell>
          <cell r="B436" t="str">
            <v>HOOSIC VALLEY</v>
          </cell>
          <cell r="C436">
            <v>28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M436">
            <v>0</v>
          </cell>
          <cell r="N436">
            <v>28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</row>
        <row r="437">
          <cell r="A437" t="str">
            <v>491501</v>
          </cell>
          <cell r="B437" t="str">
            <v>SCHODACK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M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  <cell r="T437">
            <v>0</v>
          </cell>
          <cell r="U437">
            <v>0</v>
          </cell>
        </row>
        <row r="438">
          <cell r="A438" t="str">
            <v>491700</v>
          </cell>
          <cell r="B438" t="str">
            <v>TROY</v>
          </cell>
          <cell r="C438">
            <v>242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36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M438">
            <v>75</v>
          </cell>
          <cell r="N438">
            <v>126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5</v>
          </cell>
          <cell r="U438">
            <v>0</v>
          </cell>
        </row>
        <row r="439">
          <cell r="A439" t="str">
            <v>500101</v>
          </cell>
          <cell r="B439" t="str">
            <v>CLARKSTOWN</v>
          </cell>
          <cell r="C439">
            <v>128</v>
          </cell>
          <cell r="D439">
            <v>0</v>
          </cell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127</v>
          </cell>
          <cell r="L439">
            <v>1</v>
          </cell>
          <cell r="M439">
            <v>0</v>
          </cell>
          <cell r="N439">
            <v>0</v>
          </cell>
          <cell r="O439">
            <v>0</v>
          </cell>
          <cell r="P439">
            <v>0</v>
          </cell>
          <cell r="Q439">
            <v>0</v>
          </cell>
          <cell r="R439">
            <v>0</v>
          </cell>
          <cell r="S439">
            <v>0</v>
          </cell>
          <cell r="T439">
            <v>0</v>
          </cell>
          <cell r="U439">
            <v>0</v>
          </cell>
        </row>
        <row r="440">
          <cell r="A440" t="str">
            <v>500108</v>
          </cell>
          <cell r="B440" t="str">
            <v>NANUET</v>
          </cell>
          <cell r="C440">
            <v>43</v>
          </cell>
          <cell r="D440">
            <v>0</v>
          </cell>
          <cell r="E440">
            <v>0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42</v>
          </cell>
          <cell r="L440">
            <v>1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  <cell r="T440">
            <v>0</v>
          </cell>
          <cell r="U440">
            <v>0</v>
          </cell>
        </row>
        <row r="441">
          <cell r="A441" t="str">
            <v>500201</v>
          </cell>
          <cell r="B441" t="str">
            <v>HAVERSTRAW-STONY POINT</v>
          </cell>
          <cell r="C441">
            <v>221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213</v>
          </cell>
          <cell r="L441">
            <v>3</v>
          </cell>
          <cell r="M441">
            <v>0</v>
          </cell>
          <cell r="N441">
            <v>5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  <cell r="U441">
            <v>0</v>
          </cell>
        </row>
        <row r="442">
          <cell r="A442" t="str">
            <v>500301</v>
          </cell>
          <cell r="B442" t="str">
            <v>SOUTH ORANGETOWN</v>
          </cell>
          <cell r="C442">
            <v>38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38</v>
          </cell>
          <cell r="L442">
            <v>0</v>
          </cell>
          <cell r="M442">
            <v>0</v>
          </cell>
          <cell r="N442">
            <v>0</v>
          </cell>
          <cell r="O442">
            <v>0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  <cell r="T442">
            <v>0</v>
          </cell>
          <cell r="U442">
            <v>0</v>
          </cell>
        </row>
        <row r="443">
          <cell r="A443" t="str">
            <v>500304</v>
          </cell>
          <cell r="B443" t="str">
            <v>NYACK</v>
          </cell>
          <cell r="C443">
            <v>55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46</v>
          </cell>
          <cell r="L443">
            <v>9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</row>
        <row r="444">
          <cell r="A444" t="str">
            <v>500308</v>
          </cell>
          <cell r="B444" t="str">
            <v>PEARL RIVER</v>
          </cell>
          <cell r="C444">
            <v>16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16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</row>
        <row r="445">
          <cell r="A445" t="str">
            <v>500401</v>
          </cell>
          <cell r="B445" t="str">
            <v>SUFFERN</v>
          </cell>
          <cell r="C445">
            <v>68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68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</row>
        <row r="446">
          <cell r="A446" t="str">
            <v>500402</v>
          </cell>
          <cell r="B446" t="str">
            <v>EAST RAMAPO</v>
          </cell>
          <cell r="C446">
            <v>1847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1694</v>
          </cell>
          <cell r="L446">
            <v>1</v>
          </cell>
          <cell r="M446">
            <v>0</v>
          </cell>
          <cell r="N446">
            <v>152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</row>
        <row r="447">
          <cell r="A447" t="str">
            <v>510101</v>
          </cell>
          <cell r="B447" t="str">
            <v>BRASHER FALLS</v>
          </cell>
          <cell r="C447">
            <v>34</v>
          </cell>
          <cell r="D447">
            <v>0</v>
          </cell>
          <cell r="E447">
            <v>32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M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2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</row>
        <row r="448">
          <cell r="A448" t="str">
            <v>510201</v>
          </cell>
          <cell r="B448" t="str">
            <v>CANTON</v>
          </cell>
          <cell r="C448">
            <v>61</v>
          </cell>
          <cell r="D448">
            <v>0</v>
          </cell>
          <cell r="E448">
            <v>61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</row>
        <row r="449">
          <cell r="A449" t="str">
            <v>510401</v>
          </cell>
          <cell r="B449" t="str">
            <v>CLIFTON FINE</v>
          </cell>
          <cell r="C449">
            <v>14</v>
          </cell>
          <cell r="D449">
            <v>0</v>
          </cell>
          <cell r="E449">
            <v>14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M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  <cell r="T449">
            <v>0</v>
          </cell>
          <cell r="U449">
            <v>0</v>
          </cell>
        </row>
        <row r="450">
          <cell r="A450" t="str">
            <v>510501</v>
          </cell>
          <cell r="B450" t="str">
            <v>COLTON PIERREPONT</v>
          </cell>
          <cell r="C450">
            <v>17</v>
          </cell>
          <cell r="D450">
            <v>0</v>
          </cell>
          <cell r="E450">
            <v>16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M450">
            <v>0</v>
          </cell>
          <cell r="N450">
            <v>0</v>
          </cell>
          <cell r="O450">
            <v>0</v>
          </cell>
          <cell r="P450">
            <v>0</v>
          </cell>
          <cell r="Q450">
            <v>1</v>
          </cell>
          <cell r="R450">
            <v>0</v>
          </cell>
          <cell r="S450">
            <v>0</v>
          </cell>
          <cell r="T450">
            <v>0</v>
          </cell>
          <cell r="U450">
            <v>0</v>
          </cell>
        </row>
        <row r="451">
          <cell r="A451" t="str">
            <v>511101</v>
          </cell>
          <cell r="B451" t="str">
            <v>GOUVERNEUR</v>
          </cell>
          <cell r="C451">
            <v>59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49</v>
          </cell>
          <cell r="I451">
            <v>0</v>
          </cell>
          <cell r="J451">
            <v>0</v>
          </cell>
          <cell r="K451">
            <v>10</v>
          </cell>
          <cell r="L451">
            <v>0</v>
          </cell>
          <cell r="M451">
            <v>0</v>
          </cell>
          <cell r="N451">
            <v>0</v>
          </cell>
          <cell r="O451">
            <v>0</v>
          </cell>
          <cell r="P451">
            <v>0</v>
          </cell>
          <cell r="Q451">
            <v>0</v>
          </cell>
          <cell r="R451">
            <v>0</v>
          </cell>
          <cell r="S451">
            <v>0</v>
          </cell>
          <cell r="T451">
            <v>0</v>
          </cell>
          <cell r="U451">
            <v>0</v>
          </cell>
        </row>
        <row r="452">
          <cell r="A452" t="str">
            <v>511201</v>
          </cell>
          <cell r="B452" t="str">
            <v>HAMMOND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  <cell r="T452">
            <v>0</v>
          </cell>
          <cell r="U452">
            <v>0</v>
          </cell>
        </row>
        <row r="453">
          <cell r="A453" t="str">
            <v>511301</v>
          </cell>
          <cell r="B453" t="str">
            <v>HERMON-DEKALB</v>
          </cell>
          <cell r="C453">
            <v>21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  <cell r="H453">
            <v>21</v>
          </cell>
          <cell r="I453">
            <v>0</v>
          </cell>
          <cell r="J453">
            <v>0</v>
          </cell>
          <cell r="K453">
            <v>0</v>
          </cell>
          <cell r="L453">
            <v>0</v>
          </cell>
          <cell r="M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  <cell r="T453">
            <v>0</v>
          </cell>
          <cell r="U453">
            <v>0</v>
          </cell>
        </row>
        <row r="454">
          <cell r="A454" t="str">
            <v>511602</v>
          </cell>
          <cell r="B454" t="str">
            <v>LISBON</v>
          </cell>
          <cell r="C454">
            <v>30</v>
          </cell>
          <cell r="D454">
            <v>0</v>
          </cell>
          <cell r="E454">
            <v>30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  <cell r="T454">
            <v>0</v>
          </cell>
          <cell r="U454">
            <v>0</v>
          </cell>
        </row>
        <row r="455">
          <cell r="A455" t="str">
            <v>511901</v>
          </cell>
          <cell r="B455" t="str">
            <v>MADRID WADDINGTON</v>
          </cell>
          <cell r="C455">
            <v>37</v>
          </cell>
          <cell r="D455">
            <v>0</v>
          </cell>
          <cell r="E455">
            <v>37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M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  <cell r="T455">
            <v>0</v>
          </cell>
          <cell r="U455">
            <v>0</v>
          </cell>
        </row>
        <row r="456">
          <cell r="A456" t="str">
            <v>512001</v>
          </cell>
          <cell r="B456" t="str">
            <v>MASSENA</v>
          </cell>
          <cell r="C456">
            <v>50</v>
          </cell>
          <cell r="D456">
            <v>0</v>
          </cell>
          <cell r="E456">
            <v>49</v>
          </cell>
          <cell r="F456">
            <v>0</v>
          </cell>
          <cell r="G456">
            <v>0</v>
          </cell>
          <cell r="H456">
            <v>1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U456">
            <v>0</v>
          </cell>
        </row>
        <row r="457">
          <cell r="A457" t="str">
            <v>512101</v>
          </cell>
          <cell r="B457" t="str">
            <v>MORRISTOWN</v>
          </cell>
          <cell r="C457">
            <v>18</v>
          </cell>
          <cell r="D457">
            <v>0</v>
          </cell>
          <cell r="E457">
            <v>18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</row>
        <row r="458">
          <cell r="A458" t="str">
            <v>512201</v>
          </cell>
          <cell r="B458" t="str">
            <v>NORWOOD NORFOLK</v>
          </cell>
          <cell r="C458">
            <v>49</v>
          </cell>
          <cell r="D458">
            <v>0</v>
          </cell>
          <cell r="E458">
            <v>22</v>
          </cell>
          <cell r="F458">
            <v>0</v>
          </cell>
          <cell r="G458">
            <v>0</v>
          </cell>
          <cell r="H458">
            <v>24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M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1</v>
          </cell>
          <cell r="R458">
            <v>0</v>
          </cell>
          <cell r="S458">
            <v>0</v>
          </cell>
          <cell r="T458">
            <v>2</v>
          </cell>
          <cell r="U458">
            <v>0</v>
          </cell>
        </row>
        <row r="459">
          <cell r="A459" t="str">
            <v>512300</v>
          </cell>
          <cell r="B459" t="str">
            <v>OGDENSBURG</v>
          </cell>
          <cell r="C459">
            <v>40</v>
          </cell>
          <cell r="D459">
            <v>0</v>
          </cell>
          <cell r="E459">
            <v>40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M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</row>
        <row r="460">
          <cell r="A460" t="str">
            <v>512404</v>
          </cell>
          <cell r="B460" t="str">
            <v>HEUVELTON</v>
          </cell>
          <cell r="C460">
            <v>27</v>
          </cell>
          <cell r="D460">
            <v>0</v>
          </cell>
          <cell r="E460">
            <v>27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M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U460">
            <v>0</v>
          </cell>
        </row>
        <row r="461">
          <cell r="A461" t="str">
            <v>512501</v>
          </cell>
          <cell r="B461" t="str">
            <v>PARISHVL HOPKINTON</v>
          </cell>
          <cell r="C461">
            <v>12</v>
          </cell>
          <cell r="D461">
            <v>0</v>
          </cell>
          <cell r="E461">
            <v>12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</row>
        <row r="462">
          <cell r="A462" t="str">
            <v>512902</v>
          </cell>
          <cell r="B462" t="str">
            <v>POTSDAM</v>
          </cell>
          <cell r="C462">
            <v>59</v>
          </cell>
          <cell r="D462">
            <v>1</v>
          </cell>
          <cell r="E462">
            <v>58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  <cell r="L462">
            <v>0</v>
          </cell>
          <cell r="M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  <cell r="T462">
            <v>0</v>
          </cell>
          <cell r="U462">
            <v>0</v>
          </cell>
        </row>
        <row r="463">
          <cell r="A463" t="str">
            <v>513102</v>
          </cell>
          <cell r="B463" t="str">
            <v>EDWARDS-KNOX</v>
          </cell>
          <cell r="C463">
            <v>29</v>
          </cell>
          <cell r="D463">
            <v>0</v>
          </cell>
          <cell r="E463">
            <v>0</v>
          </cell>
          <cell r="F463">
            <v>0</v>
          </cell>
          <cell r="G463">
            <v>0</v>
          </cell>
          <cell r="H463">
            <v>29</v>
          </cell>
          <cell r="I463">
            <v>0</v>
          </cell>
          <cell r="J463">
            <v>0</v>
          </cell>
          <cell r="K463">
            <v>0</v>
          </cell>
          <cell r="L463">
            <v>0</v>
          </cell>
          <cell r="M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  <cell r="T463">
            <v>0</v>
          </cell>
          <cell r="U463">
            <v>0</v>
          </cell>
        </row>
        <row r="464">
          <cell r="A464" t="str">
            <v>520101</v>
          </cell>
          <cell r="B464" t="str">
            <v>BURNT HILLS</v>
          </cell>
          <cell r="C464">
            <v>0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M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</row>
        <row r="465">
          <cell r="A465" t="str">
            <v>520302</v>
          </cell>
          <cell r="B465" t="str">
            <v>SHENENDEHOWA</v>
          </cell>
          <cell r="C465">
            <v>0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M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</row>
        <row r="466">
          <cell r="A466" t="str">
            <v>520401</v>
          </cell>
          <cell r="B466" t="str">
            <v>CORINTH</v>
          </cell>
          <cell r="C466">
            <v>0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</row>
        <row r="467">
          <cell r="A467" t="str">
            <v>520601</v>
          </cell>
          <cell r="B467" t="str">
            <v>EDINBURG COMMON SD</v>
          </cell>
          <cell r="C467">
            <v>0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M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</row>
        <row r="468">
          <cell r="A468" t="str">
            <v>520701</v>
          </cell>
          <cell r="B468" t="str">
            <v>GALWAY</v>
          </cell>
          <cell r="C468">
            <v>0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M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  <cell r="T468">
            <v>0</v>
          </cell>
          <cell r="U468">
            <v>0</v>
          </cell>
        </row>
        <row r="469">
          <cell r="A469" t="str">
            <v>521200</v>
          </cell>
          <cell r="B469" t="str">
            <v>MECHANICVILLE</v>
          </cell>
          <cell r="C469">
            <v>0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M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</row>
        <row r="470">
          <cell r="A470" t="str">
            <v>521301</v>
          </cell>
          <cell r="B470" t="str">
            <v>BALLSTON SPA</v>
          </cell>
          <cell r="C470">
            <v>86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42</v>
          </cell>
          <cell r="L470">
            <v>0</v>
          </cell>
          <cell r="M470">
            <v>0</v>
          </cell>
          <cell r="N470">
            <v>44</v>
          </cell>
          <cell r="O470">
            <v>0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  <cell r="T470">
            <v>0</v>
          </cell>
          <cell r="U470">
            <v>0</v>
          </cell>
        </row>
        <row r="471">
          <cell r="A471" t="str">
            <v>521401</v>
          </cell>
          <cell r="B471" t="str">
            <v>SOUTH GLENS FALLS</v>
          </cell>
          <cell r="C471">
            <v>109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109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>
            <v>0</v>
          </cell>
        </row>
        <row r="472">
          <cell r="A472" t="str">
            <v>521701</v>
          </cell>
          <cell r="B472" t="str">
            <v>SCHUYLERVILLE</v>
          </cell>
          <cell r="C472">
            <v>0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  <cell r="R472">
            <v>0</v>
          </cell>
          <cell r="S472">
            <v>0</v>
          </cell>
          <cell r="T472">
            <v>0</v>
          </cell>
          <cell r="U472">
            <v>0</v>
          </cell>
        </row>
        <row r="473">
          <cell r="A473" t="str">
            <v>521800</v>
          </cell>
          <cell r="B473" t="str">
            <v>SARATOGA SPRINGS</v>
          </cell>
          <cell r="C473">
            <v>101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64</v>
          </cell>
          <cell r="L473">
            <v>0</v>
          </cell>
          <cell r="M473">
            <v>0</v>
          </cell>
          <cell r="N473">
            <v>37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</row>
        <row r="474">
          <cell r="A474" t="str">
            <v>522001</v>
          </cell>
          <cell r="B474" t="str">
            <v>STILLWATER</v>
          </cell>
          <cell r="C474">
            <v>23</v>
          </cell>
          <cell r="D474">
            <v>0</v>
          </cell>
          <cell r="E474">
            <v>23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>
            <v>0</v>
          </cell>
        </row>
        <row r="475">
          <cell r="A475" t="str">
            <v>522101</v>
          </cell>
          <cell r="B475" t="str">
            <v>WATERFORD</v>
          </cell>
          <cell r="C475">
            <v>0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>
            <v>0</v>
          </cell>
        </row>
        <row r="476">
          <cell r="A476" t="str">
            <v>530101</v>
          </cell>
          <cell r="B476" t="str">
            <v>DUANESBURG</v>
          </cell>
          <cell r="C476">
            <v>22</v>
          </cell>
          <cell r="D476">
            <v>0</v>
          </cell>
          <cell r="E476">
            <v>0</v>
          </cell>
          <cell r="F476">
            <v>0</v>
          </cell>
          <cell r="G476">
            <v>0</v>
          </cell>
          <cell r="H476">
            <v>15</v>
          </cell>
          <cell r="I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7</v>
          </cell>
          <cell r="O476">
            <v>0</v>
          </cell>
          <cell r="P476">
            <v>0</v>
          </cell>
          <cell r="Q476">
            <v>0</v>
          </cell>
          <cell r="R476">
            <v>0</v>
          </cell>
          <cell r="S476">
            <v>0</v>
          </cell>
          <cell r="T476">
            <v>0</v>
          </cell>
          <cell r="U476">
            <v>0</v>
          </cell>
        </row>
        <row r="477">
          <cell r="A477" t="str">
            <v>530202</v>
          </cell>
          <cell r="B477" t="str">
            <v>SCOTIA GLENVILLE</v>
          </cell>
          <cell r="C477">
            <v>0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  <cell r="Q477">
            <v>0</v>
          </cell>
          <cell r="R477">
            <v>0</v>
          </cell>
          <cell r="S477">
            <v>0</v>
          </cell>
          <cell r="T477">
            <v>0</v>
          </cell>
          <cell r="U477">
            <v>0</v>
          </cell>
        </row>
        <row r="478">
          <cell r="A478" t="str">
            <v>530301</v>
          </cell>
          <cell r="B478" t="str">
            <v>NISKAYUNA</v>
          </cell>
          <cell r="C478">
            <v>0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  <cell r="R478">
            <v>0</v>
          </cell>
          <cell r="S478">
            <v>0</v>
          </cell>
          <cell r="T478">
            <v>0</v>
          </cell>
          <cell r="U478">
            <v>0</v>
          </cell>
        </row>
        <row r="479">
          <cell r="A479" t="str">
            <v>530501</v>
          </cell>
          <cell r="B479" t="str">
            <v>SCHALMONT</v>
          </cell>
          <cell r="C479">
            <v>0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M479">
            <v>0</v>
          </cell>
          <cell r="N479">
            <v>0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</row>
        <row r="480">
          <cell r="A480" t="str">
            <v>530515</v>
          </cell>
          <cell r="B480" t="str">
            <v>MOHONASEN</v>
          </cell>
          <cell r="C480">
            <v>0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  <cell r="U480">
            <v>0</v>
          </cell>
        </row>
        <row r="481">
          <cell r="A481" t="str">
            <v>530600</v>
          </cell>
          <cell r="B481" t="str">
            <v>SCHENECTADY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  <cell r="Q481">
            <v>0</v>
          </cell>
          <cell r="R481">
            <v>0</v>
          </cell>
          <cell r="S481">
            <v>0</v>
          </cell>
          <cell r="T481">
            <v>0</v>
          </cell>
          <cell r="U481">
            <v>0</v>
          </cell>
        </row>
        <row r="482">
          <cell r="A482" t="str">
            <v>540801</v>
          </cell>
          <cell r="B482" t="str">
            <v>GILBOA CONESVILLE</v>
          </cell>
          <cell r="C482">
            <v>0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0</v>
          </cell>
        </row>
        <row r="483">
          <cell r="A483" t="str">
            <v>540901</v>
          </cell>
          <cell r="B483" t="str">
            <v>JEFFERSON</v>
          </cell>
          <cell r="C483">
            <v>2</v>
          </cell>
          <cell r="D483">
            <v>0</v>
          </cell>
          <cell r="E483">
            <v>2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M483">
            <v>0</v>
          </cell>
          <cell r="N483">
            <v>0</v>
          </cell>
          <cell r="O483">
            <v>0</v>
          </cell>
          <cell r="P483">
            <v>0</v>
          </cell>
          <cell r="Q483">
            <v>0</v>
          </cell>
          <cell r="R483">
            <v>0</v>
          </cell>
          <cell r="S483">
            <v>0</v>
          </cell>
          <cell r="T483">
            <v>0</v>
          </cell>
          <cell r="U483">
            <v>0</v>
          </cell>
        </row>
        <row r="484">
          <cell r="A484" t="str">
            <v>541001</v>
          </cell>
          <cell r="B484" t="str">
            <v>MIDDLEBURGH</v>
          </cell>
          <cell r="C484">
            <v>34</v>
          </cell>
          <cell r="D484">
            <v>0</v>
          </cell>
          <cell r="E484">
            <v>24</v>
          </cell>
          <cell r="F484">
            <v>1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9</v>
          </cell>
          <cell r="N484">
            <v>0</v>
          </cell>
          <cell r="O484">
            <v>0</v>
          </cell>
          <cell r="P484">
            <v>0</v>
          </cell>
          <cell r="Q484">
            <v>0</v>
          </cell>
          <cell r="R484">
            <v>0</v>
          </cell>
          <cell r="S484">
            <v>0</v>
          </cell>
          <cell r="T484">
            <v>0</v>
          </cell>
          <cell r="U484">
            <v>0</v>
          </cell>
        </row>
        <row r="485">
          <cell r="A485" t="str">
            <v>541102</v>
          </cell>
          <cell r="B485" t="str">
            <v>COBLSKL-RCHMDVL</v>
          </cell>
          <cell r="C485">
            <v>66</v>
          </cell>
          <cell r="D485">
            <v>0</v>
          </cell>
          <cell r="E485">
            <v>0</v>
          </cell>
          <cell r="F485">
            <v>0</v>
          </cell>
          <cell r="G485">
            <v>5</v>
          </cell>
          <cell r="H485">
            <v>24</v>
          </cell>
          <cell r="I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8</v>
          </cell>
          <cell r="N485">
            <v>29</v>
          </cell>
          <cell r="O485">
            <v>0</v>
          </cell>
          <cell r="P485">
            <v>0</v>
          </cell>
          <cell r="Q485">
            <v>0</v>
          </cell>
          <cell r="R485">
            <v>0</v>
          </cell>
          <cell r="S485">
            <v>0</v>
          </cell>
          <cell r="T485">
            <v>0</v>
          </cell>
          <cell r="U485">
            <v>0</v>
          </cell>
        </row>
        <row r="486">
          <cell r="A486" t="str">
            <v>541201</v>
          </cell>
          <cell r="B486" t="str">
            <v>SCHOHARIE</v>
          </cell>
          <cell r="C486">
            <v>25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  <cell r="L486">
            <v>0</v>
          </cell>
          <cell r="M486">
            <v>0</v>
          </cell>
          <cell r="N486">
            <v>25</v>
          </cell>
          <cell r="O486">
            <v>0</v>
          </cell>
          <cell r="P486">
            <v>0</v>
          </cell>
          <cell r="Q486">
            <v>0</v>
          </cell>
          <cell r="R486">
            <v>0</v>
          </cell>
          <cell r="S486">
            <v>0</v>
          </cell>
          <cell r="T486">
            <v>0</v>
          </cell>
          <cell r="U486">
            <v>0</v>
          </cell>
        </row>
        <row r="487">
          <cell r="A487" t="str">
            <v>541401</v>
          </cell>
          <cell r="B487" t="str">
            <v>SHARON SPRINGS</v>
          </cell>
          <cell r="C487">
            <v>10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8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  <cell r="Q487">
            <v>2</v>
          </cell>
          <cell r="R487">
            <v>0</v>
          </cell>
          <cell r="S487">
            <v>0</v>
          </cell>
          <cell r="T487">
            <v>0</v>
          </cell>
          <cell r="U487">
            <v>0</v>
          </cell>
        </row>
        <row r="488">
          <cell r="A488" t="str">
            <v>550101</v>
          </cell>
          <cell r="B488" t="str">
            <v>ODESSA MONTOUR</v>
          </cell>
          <cell r="C488">
            <v>70</v>
          </cell>
          <cell r="D488">
            <v>0</v>
          </cell>
          <cell r="E488">
            <v>0</v>
          </cell>
          <cell r="F488">
            <v>0</v>
          </cell>
          <cell r="G488">
            <v>15</v>
          </cell>
          <cell r="H488">
            <v>35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7</v>
          </cell>
          <cell r="N488">
            <v>13</v>
          </cell>
          <cell r="O488">
            <v>0</v>
          </cell>
          <cell r="P488">
            <v>0</v>
          </cell>
          <cell r="Q488">
            <v>0</v>
          </cell>
          <cell r="R488">
            <v>0</v>
          </cell>
          <cell r="S488">
            <v>0</v>
          </cell>
          <cell r="T488">
            <v>0</v>
          </cell>
          <cell r="U488">
            <v>0</v>
          </cell>
        </row>
        <row r="489">
          <cell r="A489" t="str">
            <v>550301</v>
          </cell>
          <cell r="B489" t="str">
            <v>WATKINS GLEN</v>
          </cell>
          <cell r="C489">
            <v>48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32</v>
          </cell>
          <cell r="I489">
            <v>0</v>
          </cell>
          <cell r="J489">
            <v>0</v>
          </cell>
          <cell r="K489">
            <v>16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  <cell r="Q489">
            <v>0</v>
          </cell>
          <cell r="R489">
            <v>0</v>
          </cell>
          <cell r="S489">
            <v>0</v>
          </cell>
          <cell r="T489">
            <v>0</v>
          </cell>
          <cell r="U489">
            <v>0</v>
          </cell>
        </row>
        <row r="490">
          <cell r="A490" t="str">
            <v>560501</v>
          </cell>
          <cell r="B490" t="str">
            <v>SOUTH SENECA</v>
          </cell>
          <cell r="C490">
            <v>48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46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  <cell r="Q490">
            <v>0</v>
          </cell>
          <cell r="R490">
            <v>0</v>
          </cell>
          <cell r="S490">
            <v>0</v>
          </cell>
          <cell r="T490">
            <v>2</v>
          </cell>
          <cell r="U490">
            <v>0</v>
          </cell>
        </row>
        <row r="491">
          <cell r="A491" t="str">
            <v>560603</v>
          </cell>
          <cell r="B491" t="str">
            <v>ROMULUS</v>
          </cell>
          <cell r="C491">
            <v>41</v>
          </cell>
          <cell r="D491">
            <v>8</v>
          </cell>
          <cell r="E491">
            <v>12</v>
          </cell>
          <cell r="F491">
            <v>0</v>
          </cell>
          <cell r="G491">
            <v>0</v>
          </cell>
          <cell r="H491">
            <v>2</v>
          </cell>
          <cell r="I491">
            <v>0</v>
          </cell>
          <cell r="J491">
            <v>0</v>
          </cell>
          <cell r="K491">
            <v>0</v>
          </cell>
          <cell r="L491">
            <v>0</v>
          </cell>
          <cell r="M491">
            <v>0</v>
          </cell>
          <cell r="N491">
            <v>0</v>
          </cell>
          <cell r="O491">
            <v>0</v>
          </cell>
          <cell r="P491">
            <v>8</v>
          </cell>
          <cell r="Q491">
            <v>11</v>
          </cell>
          <cell r="R491">
            <v>0</v>
          </cell>
          <cell r="S491">
            <v>0</v>
          </cell>
          <cell r="T491">
            <v>0</v>
          </cell>
          <cell r="U491">
            <v>0</v>
          </cell>
        </row>
        <row r="492">
          <cell r="A492" t="str">
            <v>560701</v>
          </cell>
          <cell r="B492" t="str">
            <v>SENECA FALLS</v>
          </cell>
          <cell r="C492">
            <v>35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9</v>
          </cell>
          <cell r="K492">
            <v>0</v>
          </cell>
          <cell r="L492">
            <v>0</v>
          </cell>
          <cell r="M492">
            <v>2</v>
          </cell>
          <cell r="N492">
            <v>23</v>
          </cell>
          <cell r="O492">
            <v>1</v>
          </cell>
          <cell r="P492">
            <v>0</v>
          </cell>
          <cell r="Q492">
            <v>0</v>
          </cell>
          <cell r="R492">
            <v>0</v>
          </cell>
          <cell r="S492">
            <v>0</v>
          </cell>
          <cell r="T492">
            <v>0</v>
          </cell>
          <cell r="U492">
            <v>0</v>
          </cell>
        </row>
        <row r="493">
          <cell r="A493" t="str">
            <v>561006</v>
          </cell>
          <cell r="B493" t="str">
            <v>WATERLOO</v>
          </cell>
          <cell r="C493">
            <v>37</v>
          </cell>
          <cell r="D493">
            <v>0</v>
          </cell>
          <cell r="E493">
            <v>37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M493">
            <v>0</v>
          </cell>
          <cell r="N493">
            <v>0</v>
          </cell>
          <cell r="O493">
            <v>0</v>
          </cell>
          <cell r="P493">
            <v>0</v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>
            <v>0</v>
          </cell>
        </row>
        <row r="494">
          <cell r="A494" t="str">
            <v>570101</v>
          </cell>
          <cell r="B494" t="str">
            <v>ADDISON</v>
          </cell>
          <cell r="C494">
            <v>74</v>
          </cell>
          <cell r="D494">
            <v>0</v>
          </cell>
          <cell r="E494">
            <v>0</v>
          </cell>
          <cell r="F494">
            <v>0</v>
          </cell>
          <cell r="G494">
            <v>15</v>
          </cell>
          <cell r="H494">
            <v>34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M494">
            <v>10</v>
          </cell>
          <cell r="N494">
            <v>15</v>
          </cell>
          <cell r="O494">
            <v>0</v>
          </cell>
          <cell r="P494">
            <v>0</v>
          </cell>
          <cell r="Q494">
            <v>0</v>
          </cell>
          <cell r="R494">
            <v>0</v>
          </cell>
          <cell r="S494">
            <v>0</v>
          </cell>
          <cell r="T494">
            <v>0</v>
          </cell>
          <cell r="U494">
            <v>0</v>
          </cell>
        </row>
        <row r="495">
          <cell r="A495" t="str">
            <v>570201</v>
          </cell>
          <cell r="B495" t="str">
            <v>AVOCA</v>
          </cell>
          <cell r="C495">
            <v>17</v>
          </cell>
          <cell r="D495">
            <v>0</v>
          </cell>
          <cell r="E495">
            <v>0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M495">
            <v>0</v>
          </cell>
          <cell r="N495">
            <v>17</v>
          </cell>
          <cell r="O495">
            <v>0</v>
          </cell>
          <cell r="P495">
            <v>0</v>
          </cell>
          <cell r="Q495">
            <v>0</v>
          </cell>
          <cell r="R495">
            <v>0</v>
          </cell>
          <cell r="S495">
            <v>0</v>
          </cell>
          <cell r="T495">
            <v>0</v>
          </cell>
          <cell r="U495">
            <v>0</v>
          </cell>
        </row>
        <row r="496">
          <cell r="A496" t="str">
            <v>570302</v>
          </cell>
          <cell r="B496" t="str">
            <v>BATH</v>
          </cell>
          <cell r="C496">
            <v>112</v>
          </cell>
          <cell r="D496">
            <v>0</v>
          </cell>
          <cell r="E496">
            <v>0</v>
          </cell>
          <cell r="F496">
            <v>0</v>
          </cell>
          <cell r="G496">
            <v>0</v>
          </cell>
          <cell r="H496">
            <v>59</v>
          </cell>
          <cell r="I496">
            <v>1</v>
          </cell>
          <cell r="J496">
            <v>0</v>
          </cell>
          <cell r="K496">
            <v>0</v>
          </cell>
          <cell r="L496">
            <v>0</v>
          </cell>
          <cell r="M496">
            <v>35</v>
          </cell>
          <cell r="N496">
            <v>12</v>
          </cell>
          <cell r="O496">
            <v>1</v>
          </cell>
          <cell r="P496">
            <v>0</v>
          </cell>
          <cell r="Q496">
            <v>0</v>
          </cell>
          <cell r="R496">
            <v>0</v>
          </cell>
          <cell r="S496">
            <v>1</v>
          </cell>
          <cell r="T496">
            <v>3</v>
          </cell>
          <cell r="U496">
            <v>0</v>
          </cell>
        </row>
        <row r="497">
          <cell r="A497" t="str">
            <v>570401</v>
          </cell>
          <cell r="B497" t="str">
            <v>BRADFORD</v>
          </cell>
          <cell r="C497">
            <v>17</v>
          </cell>
          <cell r="D497">
            <v>0</v>
          </cell>
          <cell r="E497">
            <v>0</v>
          </cell>
          <cell r="F497">
            <v>0</v>
          </cell>
          <cell r="G497">
            <v>0</v>
          </cell>
          <cell r="H497">
            <v>16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  <cell r="R497">
            <v>0</v>
          </cell>
          <cell r="S497">
            <v>0</v>
          </cell>
          <cell r="T497">
            <v>1</v>
          </cell>
          <cell r="U497">
            <v>0</v>
          </cell>
        </row>
        <row r="498">
          <cell r="A498" t="str">
            <v>570603</v>
          </cell>
          <cell r="B498" t="str">
            <v>CAMPBELL-SAVONA</v>
          </cell>
          <cell r="C498">
            <v>52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32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M498">
            <v>0</v>
          </cell>
          <cell r="N498">
            <v>14</v>
          </cell>
          <cell r="O498">
            <v>0</v>
          </cell>
          <cell r="P498">
            <v>0</v>
          </cell>
          <cell r="Q498">
            <v>0</v>
          </cell>
          <cell r="R498">
            <v>0</v>
          </cell>
          <cell r="S498">
            <v>0</v>
          </cell>
          <cell r="T498">
            <v>6</v>
          </cell>
          <cell r="U498">
            <v>0</v>
          </cell>
        </row>
        <row r="499">
          <cell r="A499" t="str">
            <v>571000</v>
          </cell>
          <cell r="B499" t="str">
            <v>CORNING</v>
          </cell>
          <cell r="C499">
            <v>51</v>
          </cell>
          <cell r="D499">
            <v>0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  <cell r="L499">
            <v>0</v>
          </cell>
          <cell r="M499">
            <v>0</v>
          </cell>
          <cell r="N499">
            <v>51</v>
          </cell>
          <cell r="O499">
            <v>0</v>
          </cell>
          <cell r="P499">
            <v>0</v>
          </cell>
          <cell r="Q499">
            <v>0</v>
          </cell>
          <cell r="R499">
            <v>0</v>
          </cell>
          <cell r="S499">
            <v>0</v>
          </cell>
          <cell r="T499">
            <v>0</v>
          </cell>
          <cell r="U499">
            <v>0</v>
          </cell>
        </row>
        <row r="500">
          <cell r="A500" t="str">
            <v>571502</v>
          </cell>
          <cell r="B500" t="str">
            <v>CANISTEO-GREENWOOD CSD</v>
          </cell>
          <cell r="C500">
            <v>52</v>
          </cell>
          <cell r="D500">
            <v>0</v>
          </cell>
          <cell r="E500">
            <v>0</v>
          </cell>
          <cell r="F500">
            <v>0</v>
          </cell>
          <cell r="G500">
            <v>0</v>
          </cell>
          <cell r="H500">
            <v>35</v>
          </cell>
          <cell r="I500">
            <v>0</v>
          </cell>
          <cell r="J500">
            <v>0</v>
          </cell>
          <cell r="K500">
            <v>0</v>
          </cell>
          <cell r="L500">
            <v>0</v>
          </cell>
          <cell r="M500">
            <v>0</v>
          </cell>
          <cell r="N500">
            <v>15</v>
          </cell>
          <cell r="O500">
            <v>0</v>
          </cell>
          <cell r="P500">
            <v>0</v>
          </cell>
          <cell r="Q500">
            <v>0</v>
          </cell>
          <cell r="R500">
            <v>0</v>
          </cell>
          <cell r="S500">
            <v>0</v>
          </cell>
          <cell r="T500">
            <v>2</v>
          </cell>
          <cell r="U500">
            <v>0</v>
          </cell>
        </row>
        <row r="501">
          <cell r="A501" t="str">
            <v>571800</v>
          </cell>
          <cell r="B501" t="str">
            <v>HORNELL</v>
          </cell>
          <cell r="C501">
            <v>116</v>
          </cell>
          <cell r="D501">
            <v>0</v>
          </cell>
          <cell r="E501">
            <v>0</v>
          </cell>
          <cell r="F501">
            <v>0</v>
          </cell>
          <cell r="G501">
            <v>37</v>
          </cell>
          <cell r="H501">
            <v>76</v>
          </cell>
          <cell r="I501">
            <v>0</v>
          </cell>
          <cell r="J501">
            <v>0</v>
          </cell>
          <cell r="K501">
            <v>0</v>
          </cell>
          <cell r="L501">
            <v>0</v>
          </cell>
          <cell r="M501">
            <v>0</v>
          </cell>
          <cell r="N501">
            <v>2</v>
          </cell>
          <cell r="O501">
            <v>0</v>
          </cell>
          <cell r="P501">
            <v>0</v>
          </cell>
          <cell r="Q501">
            <v>0</v>
          </cell>
          <cell r="R501">
            <v>0</v>
          </cell>
          <cell r="S501">
            <v>1</v>
          </cell>
          <cell r="T501">
            <v>0</v>
          </cell>
          <cell r="U501">
            <v>0</v>
          </cell>
        </row>
        <row r="502">
          <cell r="A502" t="str">
            <v>571901</v>
          </cell>
          <cell r="B502" t="str">
            <v>ARKPORT</v>
          </cell>
          <cell r="C502">
            <v>18</v>
          </cell>
          <cell r="D502">
            <v>0</v>
          </cell>
          <cell r="E502">
            <v>0</v>
          </cell>
          <cell r="F502">
            <v>0</v>
          </cell>
          <cell r="G502">
            <v>0</v>
          </cell>
          <cell r="H502">
            <v>18</v>
          </cell>
          <cell r="I502">
            <v>0</v>
          </cell>
          <cell r="J502">
            <v>0</v>
          </cell>
          <cell r="K502">
            <v>0</v>
          </cell>
          <cell r="L502">
            <v>0</v>
          </cell>
          <cell r="M502">
            <v>0</v>
          </cell>
          <cell r="N502">
            <v>0</v>
          </cell>
          <cell r="O502">
            <v>0</v>
          </cell>
          <cell r="P502">
            <v>0</v>
          </cell>
          <cell r="Q502">
            <v>0</v>
          </cell>
          <cell r="R502">
            <v>0</v>
          </cell>
          <cell r="S502">
            <v>0</v>
          </cell>
          <cell r="T502">
            <v>0</v>
          </cell>
          <cell r="U502">
            <v>0</v>
          </cell>
        </row>
        <row r="503">
          <cell r="A503" t="str">
            <v>572301</v>
          </cell>
          <cell r="B503" t="str">
            <v>PRATTSBURGH</v>
          </cell>
          <cell r="C503">
            <v>29</v>
          </cell>
          <cell r="D503">
            <v>0</v>
          </cell>
          <cell r="E503">
            <v>0</v>
          </cell>
          <cell r="F503">
            <v>0</v>
          </cell>
          <cell r="G503">
            <v>0</v>
          </cell>
          <cell r="H503">
            <v>29</v>
          </cell>
          <cell r="I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  <cell r="Q503">
            <v>0</v>
          </cell>
          <cell r="R503">
            <v>0</v>
          </cell>
          <cell r="S503">
            <v>0</v>
          </cell>
          <cell r="T503">
            <v>0</v>
          </cell>
          <cell r="U503">
            <v>0</v>
          </cell>
        </row>
        <row r="504">
          <cell r="A504" t="str">
            <v>572702</v>
          </cell>
          <cell r="B504" t="str">
            <v>JASPER-TRPSBRG</v>
          </cell>
          <cell r="C504">
            <v>28</v>
          </cell>
          <cell r="D504">
            <v>0</v>
          </cell>
          <cell r="E504">
            <v>0</v>
          </cell>
          <cell r="F504">
            <v>0</v>
          </cell>
          <cell r="G504">
            <v>0</v>
          </cell>
          <cell r="H504">
            <v>0</v>
          </cell>
          <cell r="I504">
            <v>0</v>
          </cell>
          <cell r="J504">
            <v>0</v>
          </cell>
          <cell r="K504">
            <v>0</v>
          </cell>
          <cell r="L504">
            <v>0</v>
          </cell>
          <cell r="M504">
            <v>0</v>
          </cell>
          <cell r="N504">
            <v>28</v>
          </cell>
          <cell r="O504">
            <v>0</v>
          </cell>
          <cell r="P504">
            <v>0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  <cell r="U504">
            <v>0</v>
          </cell>
        </row>
        <row r="505">
          <cell r="A505" t="str">
            <v>572901</v>
          </cell>
          <cell r="B505" t="str">
            <v>HAMMONDSPORT</v>
          </cell>
          <cell r="C505">
            <v>0</v>
          </cell>
          <cell r="D505">
            <v>0</v>
          </cell>
          <cell r="E505">
            <v>0</v>
          </cell>
          <cell r="F505">
            <v>0</v>
          </cell>
          <cell r="G505">
            <v>0</v>
          </cell>
          <cell r="H505">
            <v>0</v>
          </cell>
          <cell r="I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O505">
            <v>0</v>
          </cell>
          <cell r="P505">
            <v>0</v>
          </cell>
          <cell r="Q505">
            <v>0</v>
          </cell>
          <cell r="R505">
            <v>0</v>
          </cell>
          <cell r="S505">
            <v>0</v>
          </cell>
          <cell r="T505">
            <v>0</v>
          </cell>
          <cell r="U505">
            <v>0</v>
          </cell>
        </row>
        <row r="506">
          <cell r="A506" t="str">
            <v>573002</v>
          </cell>
          <cell r="B506" t="str">
            <v>WAYLAND-COHOCTON</v>
          </cell>
          <cell r="C506">
            <v>62</v>
          </cell>
          <cell r="D506">
            <v>0</v>
          </cell>
          <cell r="E506">
            <v>27</v>
          </cell>
          <cell r="F506">
            <v>0</v>
          </cell>
          <cell r="G506">
            <v>0</v>
          </cell>
          <cell r="H506">
            <v>0</v>
          </cell>
          <cell r="I506">
            <v>0</v>
          </cell>
          <cell r="J506">
            <v>0</v>
          </cell>
          <cell r="K506">
            <v>1</v>
          </cell>
          <cell r="L506">
            <v>0</v>
          </cell>
          <cell r="M506">
            <v>0</v>
          </cell>
          <cell r="N506">
            <v>34</v>
          </cell>
          <cell r="O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0</v>
          </cell>
        </row>
        <row r="507">
          <cell r="A507" t="str">
            <v>580101</v>
          </cell>
          <cell r="B507" t="str">
            <v>BABYLON</v>
          </cell>
          <cell r="C507">
            <v>0</v>
          </cell>
          <cell r="D507">
            <v>0</v>
          </cell>
          <cell r="E507">
            <v>0</v>
          </cell>
          <cell r="F507">
            <v>0</v>
          </cell>
          <cell r="G507">
            <v>0</v>
          </cell>
          <cell r="H507">
            <v>0</v>
          </cell>
          <cell r="I507">
            <v>0</v>
          </cell>
          <cell r="J507">
            <v>0</v>
          </cell>
          <cell r="K507">
            <v>0</v>
          </cell>
          <cell r="L507">
            <v>0</v>
          </cell>
          <cell r="M507">
            <v>0</v>
          </cell>
          <cell r="N507">
            <v>0</v>
          </cell>
          <cell r="O507">
            <v>0</v>
          </cell>
          <cell r="P507">
            <v>0</v>
          </cell>
          <cell r="Q507">
            <v>0</v>
          </cell>
          <cell r="R507">
            <v>0</v>
          </cell>
          <cell r="S507">
            <v>0</v>
          </cell>
          <cell r="T507">
            <v>0</v>
          </cell>
          <cell r="U507">
            <v>0</v>
          </cell>
        </row>
        <row r="508">
          <cell r="A508" t="str">
            <v>580102</v>
          </cell>
          <cell r="B508" t="str">
            <v>WEST BABYLON</v>
          </cell>
          <cell r="C508">
            <v>0</v>
          </cell>
          <cell r="D508">
            <v>0</v>
          </cell>
          <cell r="E508">
            <v>0</v>
          </cell>
          <cell r="F508">
            <v>0</v>
          </cell>
          <cell r="G508">
            <v>0</v>
          </cell>
          <cell r="H508">
            <v>0</v>
          </cell>
          <cell r="I508">
            <v>0</v>
          </cell>
          <cell r="J508">
            <v>0</v>
          </cell>
          <cell r="K508">
            <v>0</v>
          </cell>
          <cell r="L508">
            <v>0</v>
          </cell>
          <cell r="M508">
            <v>0</v>
          </cell>
          <cell r="N508">
            <v>0</v>
          </cell>
          <cell r="O508">
            <v>0</v>
          </cell>
          <cell r="P508">
            <v>0</v>
          </cell>
          <cell r="Q508">
            <v>0</v>
          </cell>
          <cell r="R508">
            <v>0</v>
          </cell>
          <cell r="S508">
            <v>0</v>
          </cell>
          <cell r="T508">
            <v>0</v>
          </cell>
          <cell r="U508">
            <v>0</v>
          </cell>
        </row>
        <row r="509">
          <cell r="A509" t="str">
            <v>580103</v>
          </cell>
          <cell r="B509" t="str">
            <v>NORTH BABYLON</v>
          </cell>
          <cell r="C509">
            <v>0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  <cell r="Q509">
            <v>0</v>
          </cell>
          <cell r="R509">
            <v>0</v>
          </cell>
          <cell r="S509">
            <v>0</v>
          </cell>
          <cell r="T509">
            <v>0</v>
          </cell>
          <cell r="U509">
            <v>0</v>
          </cell>
        </row>
        <row r="510">
          <cell r="A510" t="str">
            <v>580104</v>
          </cell>
          <cell r="B510" t="str">
            <v>LINDENHURST</v>
          </cell>
          <cell r="C510">
            <v>0</v>
          </cell>
          <cell r="D510">
            <v>0</v>
          </cell>
          <cell r="E510">
            <v>0</v>
          </cell>
          <cell r="F510">
            <v>0</v>
          </cell>
          <cell r="G510">
            <v>0</v>
          </cell>
          <cell r="H510">
            <v>0</v>
          </cell>
          <cell r="I510">
            <v>0</v>
          </cell>
          <cell r="J510">
            <v>0</v>
          </cell>
          <cell r="K510">
            <v>0</v>
          </cell>
          <cell r="L510">
            <v>0</v>
          </cell>
          <cell r="M510">
            <v>0</v>
          </cell>
          <cell r="N510">
            <v>0</v>
          </cell>
          <cell r="O510">
            <v>0</v>
          </cell>
          <cell r="P510">
            <v>0</v>
          </cell>
          <cell r="Q510">
            <v>0</v>
          </cell>
          <cell r="R510">
            <v>0</v>
          </cell>
          <cell r="S510">
            <v>0</v>
          </cell>
          <cell r="T510">
            <v>0</v>
          </cell>
          <cell r="U510">
            <v>0</v>
          </cell>
        </row>
        <row r="511">
          <cell r="A511" t="str">
            <v>580105</v>
          </cell>
          <cell r="B511" t="str">
            <v>COPIAGUE</v>
          </cell>
          <cell r="C511">
            <v>161</v>
          </cell>
          <cell r="D511">
            <v>0</v>
          </cell>
          <cell r="E511">
            <v>0</v>
          </cell>
          <cell r="F511">
            <v>0</v>
          </cell>
          <cell r="G511">
            <v>0</v>
          </cell>
          <cell r="H511">
            <v>0</v>
          </cell>
          <cell r="I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1</v>
          </cell>
          <cell r="N511">
            <v>160</v>
          </cell>
          <cell r="O511">
            <v>0</v>
          </cell>
          <cell r="P511">
            <v>0</v>
          </cell>
          <cell r="Q511">
            <v>0</v>
          </cell>
          <cell r="R511">
            <v>0</v>
          </cell>
          <cell r="S511">
            <v>0</v>
          </cell>
          <cell r="T511">
            <v>0</v>
          </cell>
          <cell r="U511">
            <v>0</v>
          </cell>
        </row>
        <row r="512">
          <cell r="A512" t="str">
            <v>580106</v>
          </cell>
          <cell r="B512" t="str">
            <v>AMITYVILLE</v>
          </cell>
          <cell r="C512">
            <v>134</v>
          </cell>
          <cell r="D512">
            <v>0</v>
          </cell>
          <cell r="E512">
            <v>0</v>
          </cell>
          <cell r="F512">
            <v>0</v>
          </cell>
          <cell r="G512">
            <v>0</v>
          </cell>
          <cell r="H512">
            <v>134</v>
          </cell>
          <cell r="I512">
            <v>0</v>
          </cell>
          <cell r="J512">
            <v>0</v>
          </cell>
          <cell r="K512">
            <v>0</v>
          </cell>
          <cell r="L512">
            <v>0</v>
          </cell>
          <cell r="M512">
            <v>0</v>
          </cell>
          <cell r="N512">
            <v>0</v>
          </cell>
          <cell r="O512">
            <v>0</v>
          </cell>
          <cell r="P512">
            <v>0</v>
          </cell>
          <cell r="Q512">
            <v>0</v>
          </cell>
          <cell r="R512">
            <v>0</v>
          </cell>
          <cell r="S512">
            <v>0</v>
          </cell>
          <cell r="T512">
            <v>0</v>
          </cell>
          <cell r="U512">
            <v>0</v>
          </cell>
        </row>
        <row r="513">
          <cell r="A513" t="str">
            <v>580107</v>
          </cell>
          <cell r="B513" t="str">
            <v>DEER PARK</v>
          </cell>
          <cell r="C513">
            <v>129</v>
          </cell>
          <cell r="D513">
            <v>0</v>
          </cell>
          <cell r="E513">
            <v>129</v>
          </cell>
          <cell r="F513">
            <v>0</v>
          </cell>
          <cell r="G513">
            <v>0</v>
          </cell>
          <cell r="H513">
            <v>0</v>
          </cell>
          <cell r="I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  <cell r="O513">
            <v>0</v>
          </cell>
          <cell r="P513">
            <v>0</v>
          </cell>
          <cell r="Q513">
            <v>0</v>
          </cell>
          <cell r="R513">
            <v>0</v>
          </cell>
          <cell r="S513">
            <v>0</v>
          </cell>
          <cell r="T513">
            <v>0</v>
          </cell>
          <cell r="U513">
            <v>0</v>
          </cell>
        </row>
        <row r="514">
          <cell r="A514" t="str">
            <v>580109</v>
          </cell>
          <cell r="B514" t="str">
            <v>WYANDANCH</v>
          </cell>
          <cell r="C514">
            <v>88</v>
          </cell>
          <cell r="D514">
            <v>0</v>
          </cell>
          <cell r="E514">
            <v>0</v>
          </cell>
          <cell r="F514">
            <v>0</v>
          </cell>
          <cell r="G514">
            <v>0</v>
          </cell>
          <cell r="H514">
            <v>88</v>
          </cell>
          <cell r="I514">
            <v>0</v>
          </cell>
          <cell r="J514">
            <v>0</v>
          </cell>
          <cell r="K514">
            <v>0</v>
          </cell>
          <cell r="L514">
            <v>0</v>
          </cell>
          <cell r="M514">
            <v>0</v>
          </cell>
          <cell r="N514">
            <v>0</v>
          </cell>
          <cell r="O514">
            <v>0</v>
          </cell>
          <cell r="P514">
            <v>0</v>
          </cell>
          <cell r="Q514">
            <v>0</v>
          </cell>
          <cell r="R514">
            <v>0</v>
          </cell>
          <cell r="S514">
            <v>0</v>
          </cell>
          <cell r="T514">
            <v>0</v>
          </cell>
          <cell r="U514">
            <v>0</v>
          </cell>
        </row>
        <row r="515">
          <cell r="A515" t="str">
            <v>580201</v>
          </cell>
          <cell r="B515" t="str">
            <v>THREE VILLAGE</v>
          </cell>
          <cell r="C515">
            <v>0</v>
          </cell>
          <cell r="D515">
            <v>0</v>
          </cell>
          <cell r="E515">
            <v>0</v>
          </cell>
          <cell r="F515">
            <v>0</v>
          </cell>
          <cell r="G515">
            <v>0</v>
          </cell>
          <cell r="H515">
            <v>0</v>
          </cell>
          <cell r="I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  <cell r="Q515">
            <v>0</v>
          </cell>
          <cell r="R515">
            <v>0</v>
          </cell>
          <cell r="S515">
            <v>0</v>
          </cell>
          <cell r="T515">
            <v>0</v>
          </cell>
          <cell r="U515">
            <v>0</v>
          </cell>
        </row>
        <row r="516">
          <cell r="A516" t="str">
            <v>580203</v>
          </cell>
          <cell r="B516" t="str">
            <v>BROOKHAVEN-COMSEWOGUE UFSD</v>
          </cell>
          <cell r="C516">
            <v>95</v>
          </cell>
          <cell r="D516">
            <v>0</v>
          </cell>
          <cell r="E516">
            <v>0</v>
          </cell>
          <cell r="F516">
            <v>0</v>
          </cell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  <cell r="L516">
            <v>0</v>
          </cell>
          <cell r="M516">
            <v>0</v>
          </cell>
          <cell r="N516">
            <v>95</v>
          </cell>
          <cell r="O516">
            <v>0</v>
          </cell>
          <cell r="P516">
            <v>0</v>
          </cell>
          <cell r="Q516">
            <v>0</v>
          </cell>
          <cell r="R516">
            <v>0</v>
          </cell>
          <cell r="S516">
            <v>0</v>
          </cell>
          <cell r="T516">
            <v>0</v>
          </cell>
          <cell r="U516">
            <v>0</v>
          </cell>
        </row>
        <row r="517">
          <cell r="A517" t="str">
            <v>580205</v>
          </cell>
          <cell r="B517" t="str">
            <v>SACHEM</v>
          </cell>
          <cell r="C517">
            <v>284</v>
          </cell>
          <cell r="D517">
            <v>0</v>
          </cell>
          <cell r="E517">
            <v>0</v>
          </cell>
          <cell r="F517">
            <v>0</v>
          </cell>
          <cell r="G517">
            <v>0</v>
          </cell>
          <cell r="H517">
            <v>0</v>
          </cell>
          <cell r="I517">
            <v>0</v>
          </cell>
          <cell r="J517">
            <v>0</v>
          </cell>
          <cell r="K517">
            <v>284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  <cell r="Q517">
            <v>0</v>
          </cell>
          <cell r="R517">
            <v>0</v>
          </cell>
          <cell r="S517">
            <v>0</v>
          </cell>
          <cell r="T517">
            <v>0</v>
          </cell>
          <cell r="U517">
            <v>0</v>
          </cell>
        </row>
        <row r="518">
          <cell r="A518" t="str">
            <v>580206</v>
          </cell>
          <cell r="B518" t="str">
            <v>PORT JEFFERSON</v>
          </cell>
          <cell r="C518">
            <v>0</v>
          </cell>
          <cell r="D518">
            <v>0</v>
          </cell>
          <cell r="E518">
            <v>0</v>
          </cell>
          <cell r="F518">
            <v>0</v>
          </cell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  <cell r="L518">
            <v>0</v>
          </cell>
          <cell r="M518">
            <v>0</v>
          </cell>
          <cell r="N518">
            <v>0</v>
          </cell>
          <cell r="O518">
            <v>0</v>
          </cell>
          <cell r="P518">
            <v>0</v>
          </cell>
          <cell r="Q518">
            <v>0</v>
          </cell>
          <cell r="R518">
            <v>0</v>
          </cell>
          <cell r="S518">
            <v>0</v>
          </cell>
          <cell r="T518">
            <v>0</v>
          </cell>
          <cell r="U518">
            <v>0</v>
          </cell>
        </row>
        <row r="519">
          <cell r="A519" t="str">
            <v>580207</v>
          </cell>
          <cell r="B519" t="str">
            <v>MOUNT SINAI</v>
          </cell>
          <cell r="C519">
            <v>0</v>
          </cell>
          <cell r="D519">
            <v>0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  <cell r="Q519">
            <v>0</v>
          </cell>
          <cell r="R519">
            <v>0</v>
          </cell>
          <cell r="S519">
            <v>0</v>
          </cell>
          <cell r="T519">
            <v>0</v>
          </cell>
          <cell r="U519">
            <v>0</v>
          </cell>
        </row>
        <row r="520">
          <cell r="A520" t="str">
            <v>580208</v>
          </cell>
          <cell r="B520" t="str">
            <v>MILLER PLACE</v>
          </cell>
          <cell r="C520">
            <v>0</v>
          </cell>
          <cell r="D520">
            <v>0</v>
          </cell>
          <cell r="E520">
            <v>0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  <cell r="L520">
            <v>0</v>
          </cell>
          <cell r="M520">
            <v>0</v>
          </cell>
          <cell r="N520">
            <v>0</v>
          </cell>
          <cell r="O520">
            <v>0</v>
          </cell>
          <cell r="P520">
            <v>0</v>
          </cell>
          <cell r="Q520">
            <v>0</v>
          </cell>
          <cell r="R520">
            <v>0</v>
          </cell>
          <cell r="S520">
            <v>0</v>
          </cell>
          <cell r="T520">
            <v>0</v>
          </cell>
          <cell r="U520">
            <v>0</v>
          </cell>
        </row>
        <row r="521">
          <cell r="A521" t="str">
            <v>580209</v>
          </cell>
          <cell r="B521" t="str">
            <v>ROCKY POINT</v>
          </cell>
          <cell r="C521">
            <v>84</v>
          </cell>
          <cell r="D521">
            <v>0</v>
          </cell>
          <cell r="E521">
            <v>0</v>
          </cell>
          <cell r="F521">
            <v>0</v>
          </cell>
          <cell r="G521">
            <v>0</v>
          </cell>
          <cell r="H521">
            <v>0</v>
          </cell>
          <cell r="I521">
            <v>0</v>
          </cell>
          <cell r="J521">
            <v>0</v>
          </cell>
          <cell r="K521">
            <v>84</v>
          </cell>
          <cell r="L521">
            <v>0</v>
          </cell>
          <cell r="M521">
            <v>0</v>
          </cell>
          <cell r="N521">
            <v>0</v>
          </cell>
          <cell r="O521">
            <v>0</v>
          </cell>
          <cell r="P521">
            <v>0</v>
          </cell>
          <cell r="Q521">
            <v>0</v>
          </cell>
          <cell r="R521">
            <v>0</v>
          </cell>
          <cell r="S521">
            <v>0</v>
          </cell>
          <cell r="T521">
            <v>0</v>
          </cell>
          <cell r="U521">
            <v>0</v>
          </cell>
        </row>
        <row r="522">
          <cell r="A522" t="str">
            <v>580211</v>
          </cell>
          <cell r="B522" t="str">
            <v>MIDDLE COUNTRY</v>
          </cell>
          <cell r="C522">
            <v>483</v>
          </cell>
          <cell r="D522">
            <v>0</v>
          </cell>
          <cell r="E522">
            <v>30</v>
          </cell>
          <cell r="F522">
            <v>0</v>
          </cell>
          <cell r="G522">
            <v>0</v>
          </cell>
          <cell r="H522">
            <v>355</v>
          </cell>
          <cell r="I522">
            <v>0</v>
          </cell>
          <cell r="J522">
            <v>0</v>
          </cell>
          <cell r="K522">
            <v>0</v>
          </cell>
          <cell r="L522">
            <v>0</v>
          </cell>
          <cell r="M522">
            <v>0</v>
          </cell>
          <cell r="N522">
            <v>98</v>
          </cell>
          <cell r="O522">
            <v>0</v>
          </cell>
          <cell r="P522">
            <v>0</v>
          </cell>
          <cell r="Q522">
            <v>0</v>
          </cell>
          <cell r="R522">
            <v>0</v>
          </cell>
          <cell r="S522">
            <v>0</v>
          </cell>
          <cell r="T522">
            <v>0</v>
          </cell>
          <cell r="U522">
            <v>0</v>
          </cell>
        </row>
        <row r="523">
          <cell r="A523" t="str">
            <v>580212</v>
          </cell>
          <cell r="B523" t="str">
            <v>LONGWOOD</v>
          </cell>
          <cell r="C523">
            <v>177</v>
          </cell>
          <cell r="D523">
            <v>0</v>
          </cell>
          <cell r="E523">
            <v>0</v>
          </cell>
          <cell r="F523">
            <v>0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  <cell r="K523">
            <v>176</v>
          </cell>
          <cell r="L523">
            <v>0</v>
          </cell>
          <cell r="M523">
            <v>0</v>
          </cell>
          <cell r="N523">
            <v>1</v>
          </cell>
          <cell r="O523">
            <v>0</v>
          </cell>
          <cell r="P523">
            <v>0</v>
          </cell>
          <cell r="Q523">
            <v>0</v>
          </cell>
          <cell r="R523">
            <v>0</v>
          </cell>
          <cell r="S523">
            <v>0</v>
          </cell>
          <cell r="T523">
            <v>0</v>
          </cell>
          <cell r="U523">
            <v>0</v>
          </cell>
        </row>
        <row r="524">
          <cell r="A524" t="str">
            <v>580224</v>
          </cell>
          <cell r="B524" t="str">
            <v>PATCHOGUE-MEDFORD</v>
          </cell>
          <cell r="C524">
            <v>166</v>
          </cell>
          <cell r="D524">
            <v>0</v>
          </cell>
          <cell r="E524">
            <v>0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  <cell r="K524">
            <v>165</v>
          </cell>
          <cell r="L524">
            <v>1</v>
          </cell>
          <cell r="M524">
            <v>0</v>
          </cell>
          <cell r="N524">
            <v>0</v>
          </cell>
          <cell r="O524">
            <v>0</v>
          </cell>
          <cell r="P524">
            <v>0</v>
          </cell>
          <cell r="Q524">
            <v>0</v>
          </cell>
          <cell r="R524">
            <v>0</v>
          </cell>
          <cell r="S524">
            <v>0</v>
          </cell>
          <cell r="T524">
            <v>0</v>
          </cell>
          <cell r="U524">
            <v>0</v>
          </cell>
        </row>
        <row r="525">
          <cell r="A525" t="str">
            <v>580232</v>
          </cell>
          <cell r="B525" t="str">
            <v>WILLIAM FLOYD</v>
          </cell>
          <cell r="C525">
            <v>304</v>
          </cell>
          <cell r="D525">
            <v>0</v>
          </cell>
          <cell r="E525">
            <v>0</v>
          </cell>
          <cell r="F525">
            <v>0</v>
          </cell>
          <cell r="G525">
            <v>0</v>
          </cell>
          <cell r="H525">
            <v>0</v>
          </cell>
          <cell r="I525">
            <v>0</v>
          </cell>
          <cell r="J525">
            <v>0</v>
          </cell>
          <cell r="K525">
            <v>304</v>
          </cell>
          <cell r="L525">
            <v>0</v>
          </cell>
          <cell r="M525">
            <v>0</v>
          </cell>
          <cell r="N525">
            <v>0</v>
          </cell>
          <cell r="O525">
            <v>0</v>
          </cell>
          <cell r="P525">
            <v>0</v>
          </cell>
          <cell r="Q525">
            <v>0</v>
          </cell>
          <cell r="R525">
            <v>0</v>
          </cell>
          <cell r="S525">
            <v>0</v>
          </cell>
          <cell r="T525">
            <v>0</v>
          </cell>
          <cell r="U525">
            <v>0</v>
          </cell>
        </row>
        <row r="526">
          <cell r="A526" t="str">
            <v>580233</v>
          </cell>
          <cell r="B526" t="str">
            <v>CENTER MORICHES</v>
          </cell>
          <cell r="C526">
            <v>48</v>
          </cell>
          <cell r="D526">
            <v>0</v>
          </cell>
          <cell r="E526">
            <v>0</v>
          </cell>
          <cell r="F526">
            <v>0</v>
          </cell>
          <cell r="G526">
            <v>0</v>
          </cell>
          <cell r="H526">
            <v>0</v>
          </cell>
          <cell r="I526">
            <v>0</v>
          </cell>
          <cell r="J526">
            <v>0</v>
          </cell>
          <cell r="K526">
            <v>48</v>
          </cell>
          <cell r="L526">
            <v>0</v>
          </cell>
          <cell r="M526">
            <v>0</v>
          </cell>
          <cell r="N526">
            <v>0</v>
          </cell>
          <cell r="O526">
            <v>0</v>
          </cell>
          <cell r="P526">
            <v>0</v>
          </cell>
          <cell r="Q526">
            <v>0</v>
          </cell>
          <cell r="R526">
            <v>0</v>
          </cell>
          <cell r="S526">
            <v>0</v>
          </cell>
          <cell r="T526">
            <v>0</v>
          </cell>
          <cell r="U526">
            <v>0</v>
          </cell>
        </row>
        <row r="527">
          <cell r="A527" t="str">
            <v>580234</v>
          </cell>
          <cell r="B527" t="str">
            <v>EAST MORICHES</v>
          </cell>
          <cell r="C527">
            <v>27</v>
          </cell>
          <cell r="D527">
            <v>0</v>
          </cell>
          <cell r="E527">
            <v>0</v>
          </cell>
          <cell r="F527">
            <v>0</v>
          </cell>
          <cell r="G527">
            <v>0</v>
          </cell>
          <cell r="H527">
            <v>0</v>
          </cell>
          <cell r="I527">
            <v>0</v>
          </cell>
          <cell r="J527">
            <v>0</v>
          </cell>
          <cell r="K527">
            <v>0</v>
          </cell>
          <cell r="L527">
            <v>0</v>
          </cell>
          <cell r="M527">
            <v>0</v>
          </cell>
          <cell r="N527">
            <v>27</v>
          </cell>
          <cell r="O527">
            <v>0</v>
          </cell>
          <cell r="P527">
            <v>0</v>
          </cell>
          <cell r="Q527">
            <v>0</v>
          </cell>
          <cell r="R527">
            <v>0</v>
          </cell>
          <cell r="S527">
            <v>0</v>
          </cell>
          <cell r="T527">
            <v>0</v>
          </cell>
          <cell r="U527">
            <v>0</v>
          </cell>
        </row>
        <row r="528">
          <cell r="A528" t="str">
            <v>580235</v>
          </cell>
          <cell r="B528" t="str">
            <v>SOUTH COUNTRY</v>
          </cell>
          <cell r="C528">
            <v>126</v>
          </cell>
          <cell r="D528">
            <v>0</v>
          </cell>
          <cell r="E528">
            <v>35</v>
          </cell>
          <cell r="F528">
            <v>0</v>
          </cell>
          <cell r="G528">
            <v>0</v>
          </cell>
          <cell r="H528">
            <v>22</v>
          </cell>
          <cell r="I528">
            <v>0</v>
          </cell>
          <cell r="J528">
            <v>0</v>
          </cell>
          <cell r="K528">
            <v>15</v>
          </cell>
          <cell r="L528">
            <v>1</v>
          </cell>
          <cell r="M528">
            <v>0</v>
          </cell>
          <cell r="N528">
            <v>53</v>
          </cell>
          <cell r="O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  <cell r="U528">
            <v>0</v>
          </cell>
        </row>
        <row r="529">
          <cell r="A529" t="str">
            <v>580301</v>
          </cell>
          <cell r="B529" t="str">
            <v>EAST HAMPTON</v>
          </cell>
          <cell r="C529">
            <v>60</v>
          </cell>
          <cell r="D529">
            <v>0</v>
          </cell>
          <cell r="E529">
            <v>55</v>
          </cell>
          <cell r="F529">
            <v>3</v>
          </cell>
          <cell r="G529">
            <v>0</v>
          </cell>
          <cell r="H529">
            <v>2</v>
          </cell>
          <cell r="I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  <cell r="Q529">
            <v>0</v>
          </cell>
          <cell r="R529">
            <v>0</v>
          </cell>
          <cell r="S529">
            <v>0</v>
          </cell>
          <cell r="T529">
            <v>0</v>
          </cell>
          <cell r="U529">
            <v>0</v>
          </cell>
        </row>
        <row r="530">
          <cell r="A530" t="str">
            <v>580302</v>
          </cell>
          <cell r="B530" t="str">
            <v>WAINSCOTT</v>
          </cell>
          <cell r="C530">
            <v>0</v>
          </cell>
          <cell r="D530">
            <v>0</v>
          </cell>
          <cell r="E530">
            <v>0</v>
          </cell>
          <cell r="F530">
            <v>0</v>
          </cell>
          <cell r="G530">
            <v>0</v>
          </cell>
          <cell r="H530">
            <v>0</v>
          </cell>
          <cell r="I530">
            <v>0</v>
          </cell>
          <cell r="J530">
            <v>0</v>
          </cell>
          <cell r="K530">
            <v>0</v>
          </cell>
          <cell r="L530">
            <v>0</v>
          </cell>
          <cell r="M530">
            <v>0</v>
          </cell>
          <cell r="N530">
            <v>0</v>
          </cell>
          <cell r="O530">
            <v>0</v>
          </cell>
          <cell r="P530">
            <v>0</v>
          </cell>
          <cell r="Q530">
            <v>0</v>
          </cell>
          <cell r="R530">
            <v>0</v>
          </cell>
          <cell r="S530">
            <v>0</v>
          </cell>
          <cell r="T530">
            <v>0</v>
          </cell>
          <cell r="U530">
            <v>0</v>
          </cell>
        </row>
        <row r="531">
          <cell r="A531" t="str">
            <v>580303</v>
          </cell>
          <cell r="B531" t="str">
            <v>AMAGANSETT</v>
          </cell>
          <cell r="C531">
            <v>18</v>
          </cell>
          <cell r="D531">
            <v>0</v>
          </cell>
          <cell r="E531">
            <v>18</v>
          </cell>
          <cell r="F531">
            <v>0</v>
          </cell>
          <cell r="G531">
            <v>0</v>
          </cell>
          <cell r="H531">
            <v>0</v>
          </cell>
          <cell r="I531">
            <v>0</v>
          </cell>
          <cell r="J531">
            <v>0</v>
          </cell>
          <cell r="K531">
            <v>0</v>
          </cell>
          <cell r="L531">
            <v>0</v>
          </cell>
          <cell r="M531">
            <v>0</v>
          </cell>
          <cell r="N531">
            <v>0</v>
          </cell>
          <cell r="O531">
            <v>0</v>
          </cell>
          <cell r="P531">
            <v>0</v>
          </cell>
          <cell r="Q531">
            <v>0</v>
          </cell>
          <cell r="R531">
            <v>0</v>
          </cell>
          <cell r="S531">
            <v>0</v>
          </cell>
          <cell r="T531">
            <v>0</v>
          </cell>
          <cell r="U531">
            <v>0</v>
          </cell>
        </row>
        <row r="532">
          <cell r="A532" t="str">
            <v>580304</v>
          </cell>
          <cell r="B532" t="str">
            <v>SPRINGS</v>
          </cell>
          <cell r="C532">
            <v>34</v>
          </cell>
          <cell r="D532">
            <v>0</v>
          </cell>
          <cell r="E532">
            <v>34</v>
          </cell>
          <cell r="F532">
            <v>0</v>
          </cell>
          <cell r="G532">
            <v>0</v>
          </cell>
          <cell r="H532">
            <v>0</v>
          </cell>
          <cell r="I532">
            <v>0</v>
          </cell>
          <cell r="J532">
            <v>0</v>
          </cell>
          <cell r="K532">
            <v>0</v>
          </cell>
          <cell r="L532">
            <v>0</v>
          </cell>
          <cell r="M532">
            <v>0</v>
          </cell>
          <cell r="N532">
            <v>0</v>
          </cell>
          <cell r="O532">
            <v>0</v>
          </cell>
          <cell r="P532">
            <v>0</v>
          </cell>
          <cell r="Q532">
            <v>0</v>
          </cell>
          <cell r="R532">
            <v>0</v>
          </cell>
          <cell r="S532">
            <v>0</v>
          </cell>
          <cell r="T532">
            <v>0</v>
          </cell>
          <cell r="U532">
            <v>0</v>
          </cell>
        </row>
        <row r="533">
          <cell r="A533" t="str">
            <v>580305</v>
          </cell>
          <cell r="B533" t="str">
            <v>SAG HARBOR</v>
          </cell>
          <cell r="C533">
            <v>0</v>
          </cell>
          <cell r="D533">
            <v>0</v>
          </cell>
          <cell r="E533">
            <v>0</v>
          </cell>
          <cell r="F533">
            <v>0</v>
          </cell>
          <cell r="G533">
            <v>0</v>
          </cell>
          <cell r="H533">
            <v>0</v>
          </cell>
          <cell r="I533">
            <v>0</v>
          </cell>
          <cell r="J533">
            <v>0</v>
          </cell>
          <cell r="K533">
            <v>0</v>
          </cell>
          <cell r="L533">
            <v>0</v>
          </cell>
          <cell r="M533">
            <v>0</v>
          </cell>
          <cell r="N533">
            <v>0</v>
          </cell>
          <cell r="O533">
            <v>0</v>
          </cell>
          <cell r="P533">
            <v>0</v>
          </cell>
          <cell r="Q533">
            <v>0</v>
          </cell>
          <cell r="R533">
            <v>0</v>
          </cell>
          <cell r="S533">
            <v>0</v>
          </cell>
          <cell r="T533">
            <v>0</v>
          </cell>
          <cell r="U533">
            <v>0</v>
          </cell>
        </row>
        <row r="534">
          <cell r="A534" t="str">
            <v>580306</v>
          </cell>
          <cell r="B534" t="str">
            <v>MONTAUK</v>
          </cell>
          <cell r="C534">
            <v>0</v>
          </cell>
          <cell r="D534">
            <v>0</v>
          </cell>
          <cell r="E534">
            <v>0</v>
          </cell>
          <cell r="F534">
            <v>0</v>
          </cell>
          <cell r="G534">
            <v>0</v>
          </cell>
          <cell r="H534">
            <v>0</v>
          </cell>
          <cell r="I534">
            <v>0</v>
          </cell>
          <cell r="J534">
            <v>0</v>
          </cell>
          <cell r="K534">
            <v>0</v>
          </cell>
          <cell r="L534">
            <v>0</v>
          </cell>
          <cell r="M534">
            <v>0</v>
          </cell>
          <cell r="N534">
            <v>0</v>
          </cell>
          <cell r="O534">
            <v>0</v>
          </cell>
          <cell r="P534">
            <v>0</v>
          </cell>
          <cell r="Q534">
            <v>0</v>
          </cell>
          <cell r="R534">
            <v>0</v>
          </cell>
          <cell r="S534">
            <v>0</v>
          </cell>
          <cell r="T534">
            <v>0</v>
          </cell>
          <cell r="U534">
            <v>0</v>
          </cell>
        </row>
        <row r="535">
          <cell r="A535" t="str">
            <v>580401</v>
          </cell>
          <cell r="B535" t="str">
            <v>ELWOOD</v>
          </cell>
          <cell r="C535">
            <v>0</v>
          </cell>
          <cell r="D535">
            <v>0</v>
          </cell>
          <cell r="E535">
            <v>0</v>
          </cell>
          <cell r="F535">
            <v>0</v>
          </cell>
          <cell r="G535">
            <v>0</v>
          </cell>
          <cell r="H535">
            <v>0</v>
          </cell>
          <cell r="I535">
            <v>0</v>
          </cell>
          <cell r="J535">
            <v>0</v>
          </cell>
          <cell r="K535">
            <v>0</v>
          </cell>
          <cell r="L535">
            <v>0</v>
          </cell>
          <cell r="M535">
            <v>0</v>
          </cell>
          <cell r="N535">
            <v>0</v>
          </cell>
          <cell r="O535">
            <v>0</v>
          </cell>
          <cell r="P535">
            <v>0</v>
          </cell>
          <cell r="Q535">
            <v>0</v>
          </cell>
          <cell r="R535">
            <v>0</v>
          </cell>
          <cell r="S535">
            <v>0</v>
          </cell>
          <cell r="T535">
            <v>0</v>
          </cell>
          <cell r="U535">
            <v>0</v>
          </cell>
        </row>
        <row r="536">
          <cell r="A536" t="str">
            <v>580402</v>
          </cell>
          <cell r="B536" t="str">
            <v>COLD SPRING HARBOR</v>
          </cell>
          <cell r="C536">
            <v>0</v>
          </cell>
          <cell r="D536">
            <v>0</v>
          </cell>
          <cell r="E536">
            <v>0</v>
          </cell>
          <cell r="F536">
            <v>0</v>
          </cell>
          <cell r="G536">
            <v>0</v>
          </cell>
          <cell r="H536">
            <v>0</v>
          </cell>
          <cell r="I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  <cell r="Q536">
            <v>0</v>
          </cell>
          <cell r="R536">
            <v>0</v>
          </cell>
          <cell r="S536">
            <v>0</v>
          </cell>
          <cell r="T536">
            <v>0</v>
          </cell>
          <cell r="U536">
            <v>0</v>
          </cell>
        </row>
        <row r="537">
          <cell r="A537" t="str">
            <v>580403</v>
          </cell>
          <cell r="B537" t="str">
            <v>HUNTINGTON</v>
          </cell>
          <cell r="C537">
            <v>86</v>
          </cell>
          <cell r="D537">
            <v>0</v>
          </cell>
          <cell r="E537">
            <v>0</v>
          </cell>
          <cell r="F537">
            <v>0</v>
          </cell>
          <cell r="G537">
            <v>0</v>
          </cell>
          <cell r="H537">
            <v>0</v>
          </cell>
          <cell r="I537">
            <v>0</v>
          </cell>
          <cell r="J537">
            <v>0</v>
          </cell>
          <cell r="K537">
            <v>86</v>
          </cell>
          <cell r="L537">
            <v>0</v>
          </cell>
          <cell r="M537">
            <v>0</v>
          </cell>
          <cell r="N537">
            <v>0</v>
          </cell>
          <cell r="O537">
            <v>0</v>
          </cell>
          <cell r="P537">
            <v>0</v>
          </cell>
          <cell r="Q537">
            <v>0</v>
          </cell>
          <cell r="R537">
            <v>0</v>
          </cell>
          <cell r="S537">
            <v>0</v>
          </cell>
          <cell r="T537">
            <v>0</v>
          </cell>
          <cell r="U537">
            <v>0</v>
          </cell>
        </row>
        <row r="538">
          <cell r="A538" t="str">
            <v>580404</v>
          </cell>
          <cell r="B538" t="str">
            <v>NORTHPORT</v>
          </cell>
          <cell r="C538">
            <v>17</v>
          </cell>
          <cell r="D538">
            <v>0</v>
          </cell>
          <cell r="E538">
            <v>0</v>
          </cell>
          <cell r="F538">
            <v>0</v>
          </cell>
          <cell r="G538">
            <v>0</v>
          </cell>
          <cell r="H538">
            <v>0</v>
          </cell>
          <cell r="I538">
            <v>0</v>
          </cell>
          <cell r="J538">
            <v>1</v>
          </cell>
          <cell r="K538">
            <v>16</v>
          </cell>
          <cell r="L538">
            <v>0</v>
          </cell>
          <cell r="M538">
            <v>0</v>
          </cell>
          <cell r="N538">
            <v>0</v>
          </cell>
          <cell r="O538">
            <v>0</v>
          </cell>
          <cell r="P538">
            <v>0</v>
          </cell>
          <cell r="Q538">
            <v>0</v>
          </cell>
          <cell r="R538">
            <v>0</v>
          </cell>
          <cell r="S538">
            <v>0</v>
          </cell>
          <cell r="T538">
            <v>0</v>
          </cell>
          <cell r="U538">
            <v>0</v>
          </cell>
        </row>
        <row r="539">
          <cell r="A539" t="str">
            <v>580405</v>
          </cell>
          <cell r="B539" t="str">
            <v>HALF HOLLOW HILLS</v>
          </cell>
          <cell r="C539">
            <v>153</v>
          </cell>
          <cell r="D539">
            <v>0</v>
          </cell>
          <cell r="E539">
            <v>0</v>
          </cell>
          <cell r="F539">
            <v>0</v>
          </cell>
          <cell r="G539">
            <v>0</v>
          </cell>
          <cell r="H539">
            <v>0</v>
          </cell>
          <cell r="I539">
            <v>0</v>
          </cell>
          <cell r="J539">
            <v>7</v>
          </cell>
          <cell r="K539">
            <v>146</v>
          </cell>
          <cell r="L539">
            <v>0</v>
          </cell>
          <cell r="M539">
            <v>0</v>
          </cell>
          <cell r="N539">
            <v>0</v>
          </cell>
          <cell r="O539">
            <v>0</v>
          </cell>
          <cell r="P539">
            <v>0</v>
          </cell>
          <cell r="Q539">
            <v>0</v>
          </cell>
          <cell r="R539">
            <v>0</v>
          </cell>
          <cell r="S539">
            <v>0</v>
          </cell>
          <cell r="T539">
            <v>0</v>
          </cell>
          <cell r="U539">
            <v>0</v>
          </cell>
        </row>
        <row r="540">
          <cell r="A540" t="str">
            <v>580406</v>
          </cell>
          <cell r="B540" t="str">
            <v>HARBORFIELDS</v>
          </cell>
          <cell r="C540">
            <v>53</v>
          </cell>
          <cell r="D540">
            <v>0</v>
          </cell>
          <cell r="E540">
            <v>0</v>
          </cell>
          <cell r="F540">
            <v>0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  <cell r="K540">
            <v>53</v>
          </cell>
          <cell r="L540">
            <v>0</v>
          </cell>
          <cell r="M540">
            <v>0</v>
          </cell>
          <cell r="N540">
            <v>0</v>
          </cell>
          <cell r="O540">
            <v>0</v>
          </cell>
          <cell r="P540">
            <v>0</v>
          </cell>
          <cell r="Q540">
            <v>0</v>
          </cell>
          <cell r="R540">
            <v>0</v>
          </cell>
          <cell r="S540">
            <v>0</v>
          </cell>
          <cell r="T540">
            <v>0</v>
          </cell>
          <cell r="U540">
            <v>0</v>
          </cell>
        </row>
        <row r="541">
          <cell r="A541" t="str">
            <v>580410</v>
          </cell>
          <cell r="B541" t="str">
            <v>COMMACK</v>
          </cell>
          <cell r="C541">
            <v>117</v>
          </cell>
          <cell r="D541">
            <v>0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117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  <cell r="U541">
            <v>0</v>
          </cell>
        </row>
        <row r="542">
          <cell r="A542" t="str">
            <v>580413</v>
          </cell>
          <cell r="B542" t="str">
            <v>SOUTH HUNTINGTON</v>
          </cell>
          <cell r="C542">
            <v>81</v>
          </cell>
          <cell r="D542">
            <v>0</v>
          </cell>
          <cell r="E542">
            <v>31</v>
          </cell>
          <cell r="F542">
            <v>0</v>
          </cell>
          <cell r="G542">
            <v>0</v>
          </cell>
          <cell r="H542">
            <v>0</v>
          </cell>
          <cell r="I542">
            <v>0</v>
          </cell>
          <cell r="J542">
            <v>0</v>
          </cell>
          <cell r="K542">
            <v>50</v>
          </cell>
          <cell r="L542">
            <v>0</v>
          </cell>
          <cell r="M542">
            <v>0</v>
          </cell>
          <cell r="N542">
            <v>0</v>
          </cell>
          <cell r="O542">
            <v>0</v>
          </cell>
          <cell r="P542">
            <v>0</v>
          </cell>
          <cell r="Q542">
            <v>0</v>
          </cell>
          <cell r="R542">
            <v>0</v>
          </cell>
          <cell r="S542">
            <v>0</v>
          </cell>
          <cell r="T542">
            <v>0</v>
          </cell>
          <cell r="U542">
            <v>0</v>
          </cell>
        </row>
        <row r="543">
          <cell r="A543" t="str">
            <v>580501</v>
          </cell>
          <cell r="B543" t="str">
            <v>BAY SHORE</v>
          </cell>
          <cell r="C543">
            <v>164</v>
          </cell>
          <cell r="D543">
            <v>0</v>
          </cell>
          <cell r="E543">
            <v>0</v>
          </cell>
          <cell r="F543">
            <v>0</v>
          </cell>
          <cell r="G543">
            <v>0</v>
          </cell>
          <cell r="H543">
            <v>0</v>
          </cell>
          <cell r="I543">
            <v>0</v>
          </cell>
          <cell r="J543">
            <v>0</v>
          </cell>
          <cell r="K543">
            <v>0</v>
          </cell>
          <cell r="L543">
            <v>0</v>
          </cell>
          <cell r="M543">
            <v>0</v>
          </cell>
          <cell r="N543">
            <v>164</v>
          </cell>
          <cell r="O543">
            <v>0</v>
          </cell>
          <cell r="P543">
            <v>0</v>
          </cell>
          <cell r="Q543">
            <v>0</v>
          </cell>
          <cell r="R543">
            <v>0</v>
          </cell>
          <cell r="S543">
            <v>0</v>
          </cell>
          <cell r="T543">
            <v>0</v>
          </cell>
          <cell r="U543">
            <v>0</v>
          </cell>
        </row>
        <row r="544">
          <cell r="A544" t="str">
            <v>580502</v>
          </cell>
          <cell r="B544" t="str">
            <v>ISLIP</v>
          </cell>
          <cell r="C544">
            <v>0</v>
          </cell>
          <cell r="D544">
            <v>0</v>
          </cell>
          <cell r="E544">
            <v>0</v>
          </cell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  <cell r="L544">
            <v>0</v>
          </cell>
          <cell r="M544">
            <v>0</v>
          </cell>
          <cell r="N544">
            <v>0</v>
          </cell>
          <cell r="O544">
            <v>0</v>
          </cell>
          <cell r="P544">
            <v>0</v>
          </cell>
          <cell r="Q544">
            <v>0</v>
          </cell>
          <cell r="R544">
            <v>0</v>
          </cell>
          <cell r="S544">
            <v>0</v>
          </cell>
          <cell r="T544">
            <v>0</v>
          </cell>
          <cell r="U544">
            <v>0</v>
          </cell>
        </row>
        <row r="545">
          <cell r="A545" t="str">
            <v>580503</v>
          </cell>
          <cell r="B545" t="str">
            <v>EAST ISLIP</v>
          </cell>
          <cell r="C545">
            <v>81</v>
          </cell>
          <cell r="D545">
            <v>0</v>
          </cell>
          <cell r="E545">
            <v>0</v>
          </cell>
          <cell r="F545">
            <v>0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  <cell r="K545">
            <v>81</v>
          </cell>
          <cell r="L545">
            <v>0</v>
          </cell>
          <cell r="M545">
            <v>0</v>
          </cell>
          <cell r="N545">
            <v>0</v>
          </cell>
          <cell r="O545">
            <v>0</v>
          </cell>
          <cell r="P545">
            <v>0</v>
          </cell>
          <cell r="Q545">
            <v>0</v>
          </cell>
          <cell r="R545">
            <v>0</v>
          </cell>
          <cell r="S545">
            <v>0</v>
          </cell>
          <cell r="T545">
            <v>0</v>
          </cell>
          <cell r="U545">
            <v>0</v>
          </cell>
        </row>
        <row r="546">
          <cell r="A546" t="str">
            <v>580504</v>
          </cell>
          <cell r="B546" t="str">
            <v>SAYVILLE</v>
          </cell>
          <cell r="C546">
            <v>0</v>
          </cell>
          <cell r="D546">
            <v>0</v>
          </cell>
          <cell r="E546">
            <v>0</v>
          </cell>
          <cell r="F546">
            <v>0</v>
          </cell>
          <cell r="G546">
            <v>0</v>
          </cell>
          <cell r="H546">
            <v>0</v>
          </cell>
          <cell r="I546">
            <v>0</v>
          </cell>
          <cell r="J546">
            <v>0</v>
          </cell>
          <cell r="K546">
            <v>0</v>
          </cell>
          <cell r="L546">
            <v>0</v>
          </cell>
          <cell r="M546">
            <v>0</v>
          </cell>
          <cell r="N546">
            <v>0</v>
          </cell>
          <cell r="O546">
            <v>0</v>
          </cell>
          <cell r="P546">
            <v>0</v>
          </cell>
          <cell r="Q546">
            <v>0</v>
          </cell>
          <cell r="R546">
            <v>0</v>
          </cell>
          <cell r="S546">
            <v>0</v>
          </cell>
          <cell r="T546">
            <v>0</v>
          </cell>
          <cell r="U546">
            <v>0</v>
          </cell>
        </row>
        <row r="547">
          <cell r="A547" t="str">
            <v>580505</v>
          </cell>
          <cell r="B547" t="str">
            <v>BAYPORT BLUE POINT</v>
          </cell>
          <cell r="C547">
            <v>0</v>
          </cell>
          <cell r="D547">
            <v>0</v>
          </cell>
          <cell r="E547">
            <v>0</v>
          </cell>
          <cell r="F547">
            <v>0</v>
          </cell>
          <cell r="G547">
            <v>0</v>
          </cell>
          <cell r="H547">
            <v>0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  <cell r="O547">
            <v>0</v>
          </cell>
          <cell r="P547">
            <v>0</v>
          </cell>
          <cell r="Q547">
            <v>0</v>
          </cell>
          <cell r="R547">
            <v>0</v>
          </cell>
          <cell r="S547">
            <v>0</v>
          </cell>
          <cell r="T547">
            <v>0</v>
          </cell>
          <cell r="U547">
            <v>0</v>
          </cell>
        </row>
        <row r="548">
          <cell r="A548" t="str">
            <v>580506</v>
          </cell>
          <cell r="B548" t="str">
            <v>HAUPPAUGE</v>
          </cell>
          <cell r="C548">
            <v>0</v>
          </cell>
          <cell r="D548">
            <v>0</v>
          </cell>
          <cell r="E548">
            <v>0</v>
          </cell>
          <cell r="F548">
            <v>0</v>
          </cell>
          <cell r="G548">
            <v>0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  <cell r="L548">
            <v>0</v>
          </cell>
          <cell r="M548">
            <v>0</v>
          </cell>
          <cell r="N548">
            <v>0</v>
          </cell>
          <cell r="O548">
            <v>0</v>
          </cell>
          <cell r="P548">
            <v>0</v>
          </cell>
          <cell r="Q548">
            <v>0</v>
          </cell>
          <cell r="R548">
            <v>0</v>
          </cell>
          <cell r="S548">
            <v>0</v>
          </cell>
          <cell r="T548">
            <v>0</v>
          </cell>
          <cell r="U548">
            <v>0</v>
          </cell>
        </row>
        <row r="549">
          <cell r="A549" t="str">
            <v>580507</v>
          </cell>
          <cell r="B549" t="str">
            <v>CONNETQUOT</v>
          </cell>
          <cell r="C549">
            <v>135</v>
          </cell>
          <cell r="D549">
            <v>0</v>
          </cell>
          <cell r="E549">
            <v>0</v>
          </cell>
          <cell r="F549">
            <v>0</v>
          </cell>
          <cell r="G549">
            <v>0</v>
          </cell>
          <cell r="H549">
            <v>0</v>
          </cell>
          <cell r="I549">
            <v>0</v>
          </cell>
          <cell r="J549">
            <v>0</v>
          </cell>
          <cell r="K549">
            <v>135</v>
          </cell>
          <cell r="L549">
            <v>0</v>
          </cell>
          <cell r="M549">
            <v>0</v>
          </cell>
          <cell r="N549">
            <v>0</v>
          </cell>
          <cell r="O549">
            <v>0</v>
          </cell>
          <cell r="P549">
            <v>0</v>
          </cell>
          <cell r="Q549">
            <v>0</v>
          </cell>
          <cell r="R549">
            <v>0</v>
          </cell>
          <cell r="S549">
            <v>0</v>
          </cell>
          <cell r="T549">
            <v>0</v>
          </cell>
          <cell r="U549">
            <v>0</v>
          </cell>
        </row>
        <row r="550">
          <cell r="A550" t="str">
            <v>580509</v>
          </cell>
          <cell r="B550" t="str">
            <v>WEST ISLIP</v>
          </cell>
          <cell r="C550">
            <v>0</v>
          </cell>
          <cell r="D550">
            <v>0</v>
          </cell>
          <cell r="E550">
            <v>0</v>
          </cell>
          <cell r="F550">
            <v>0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  <cell r="L550">
            <v>0</v>
          </cell>
          <cell r="M550">
            <v>0</v>
          </cell>
          <cell r="N550">
            <v>0</v>
          </cell>
          <cell r="O550">
            <v>0</v>
          </cell>
          <cell r="P550">
            <v>0</v>
          </cell>
          <cell r="Q550">
            <v>0</v>
          </cell>
          <cell r="R550">
            <v>0</v>
          </cell>
          <cell r="S550">
            <v>0</v>
          </cell>
          <cell r="T550">
            <v>0</v>
          </cell>
          <cell r="U550">
            <v>0</v>
          </cell>
        </row>
        <row r="551">
          <cell r="A551" t="str">
            <v>580512</v>
          </cell>
          <cell r="B551" t="str">
            <v>BRENTWOOD</v>
          </cell>
          <cell r="C551">
            <v>448</v>
          </cell>
          <cell r="D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96</v>
          </cell>
          <cell r="L551">
            <v>0</v>
          </cell>
          <cell r="M551">
            <v>1</v>
          </cell>
          <cell r="N551">
            <v>351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>
            <v>0</v>
          </cell>
        </row>
        <row r="552">
          <cell r="A552" t="str">
            <v>580513</v>
          </cell>
          <cell r="B552" t="str">
            <v>CENTRAL ISLIP</v>
          </cell>
          <cell r="C552">
            <v>247</v>
          </cell>
          <cell r="D552">
            <v>0</v>
          </cell>
          <cell r="E552">
            <v>161</v>
          </cell>
          <cell r="F552">
            <v>0</v>
          </cell>
          <cell r="G552">
            <v>0</v>
          </cell>
          <cell r="H552">
            <v>37</v>
          </cell>
          <cell r="I552">
            <v>0</v>
          </cell>
          <cell r="J552">
            <v>0</v>
          </cell>
          <cell r="K552">
            <v>49</v>
          </cell>
          <cell r="L552">
            <v>0</v>
          </cell>
          <cell r="M552">
            <v>0</v>
          </cell>
          <cell r="N552">
            <v>0</v>
          </cell>
          <cell r="O552">
            <v>0</v>
          </cell>
          <cell r="P552">
            <v>0</v>
          </cell>
          <cell r="Q552">
            <v>0</v>
          </cell>
          <cell r="R552">
            <v>0</v>
          </cell>
          <cell r="S552">
            <v>0</v>
          </cell>
          <cell r="T552">
            <v>0</v>
          </cell>
          <cell r="U552">
            <v>0</v>
          </cell>
        </row>
        <row r="553">
          <cell r="A553" t="str">
            <v>580514</v>
          </cell>
          <cell r="B553" t="str">
            <v>FIRE ISLAND</v>
          </cell>
          <cell r="C553">
            <v>0</v>
          </cell>
          <cell r="D553">
            <v>0</v>
          </cell>
          <cell r="E553">
            <v>0</v>
          </cell>
          <cell r="F553">
            <v>0</v>
          </cell>
          <cell r="G553">
            <v>0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  <cell r="L553">
            <v>0</v>
          </cell>
          <cell r="M553">
            <v>0</v>
          </cell>
          <cell r="N553">
            <v>0</v>
          </cell>
          <cell r="O553">
            <v>0</v>
          </cell>
          <cell r="P553">
            <v>0</v>
          </cell>
          <cell r="Q553">
            <v>0</v>
          </cell>
          <cell r="R553">
            <v>0</v>
          </cell>
          <cell r="S553">
            <v>0</v>
          </cell>
          <cell r="T553">
            <v>0</v>
          </cell>
          <cell r="U553">
            <v>0</v>
          </cell>
        </row>
        <row r="554">
          <cell r="A554" t="str">
            <v>580601</v>
          </cell>
          <cell r="B554" t="str">
            <v>SHOREHAM-WADING R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  <cell r="L554">
            <v>0</v>
          </cell>
          <cell r="M554">
            <v>0</v>
          </cell>
          <cell r="N554">
            <v>0</v>
          </cell>
          <cell r="O554">
            <v>0</v>
          </cell>
          <cell r="P554">
            <v>0</v>
          </cell>
          <cell r="Q554">
            <v>0</v>
          </cell>
          <cell r="R554">
            <v>0</v>
          </cell>
          <cell r="S554">
            <v>0</v>
          </cell>
          <cell r="T554">
            <v>0</v>
          </cell>
          <cell r="U554">
            <v>0</v>
          </cell>
        </row>
        <row r="555">
          <cell r="A555" t="str">
            <v>580602</v>
          </cell>
          <cell r="B555" t="str">
            <v>RIVERHEAD</v>
          </cell>
          <cell r="C555">
            <v>162</v>
          </cell>
          <cell r="D555">
            <v>0</v>
          </cell>
          <cell r="E555">
            <v>0</v>
          </cell>
          <cell r="F555">
            <v>0</v>
          </cell>
          <cell r="G555">
            <v>0</v>
          </cell>
          <cell r="H555">
            <v>0</v>
          </cell>
          <cell r="I555">
            <v>0</v>
          </cell>
          <cell r="J555">
            <v>0</v>
          </cell>
          <cell r="K555">
            <v>162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  <cell r="Q555">
            <v>0</v>
          </cell>
          <cell r="R555">
            <v>0</v>
          </cell>
          <cell r="S555">
            <v>0</v>
          </cell>
          <cell r="T555">
            <v>0</v>
          </cell>
          <cell r="U555">
            <v>0</v>
          </cell>
        </row>
        <row r="556">
          <cell r="A556" t="str">
            <v>580603</v>
          </cell>
          <cell r="B556" t="str">
            <v>LITTLE FLOWER</v>
          </cell>
          <cell r="C556">
            <v>0</v>
          </cell>
          <cell r="D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  <cell r="U556">
            <v>0</v>
          </cell>
        </row>
        <row r="557">
          <cell r="A557" t="str">
            <v>580701</v>
          </cell>
          <cell r="B557" t="str">
            <v>SHELTER ISLAND</v>
          </cell>
          <cell r="C557">
            <v>0</v>
          </cell>
          <cell r="D557">
            <v>0</v>
          </cell>
          <cell r="E557">
            <v>0</v>
          </cell>
          <cell r="F557">
            <v>0</v>
          </cell>
          <cell r="G557">
            <v>0</v>
          </cell>
          <cell r="H557">
            <v>0</v>
          </cell>
          <cell r="I557">
            <v>0</v>
          </cell>
          <cell r="J557">
            <v>0</v>
          </cell>
          <cell r="K557">
            <v>0</v>
          </cell>
          <cell r="L557">
            <v>0</v>
          </cell>
          <cell r="M557">
            <v>0</v>
          </cell>
          <cell r="N557">
            <v>0</v>
          </cell>
          <cell r="O557">
            <v>0</v>
          </cell>
          <cell r="P557">
            <v>0</v>
          </cell>
          <cell r="Q557">
            <v>0</v>
          </cell>
          <cell r="R557">
            <v>0</v>
          </cell>
          <cell r="S557">
            <v>0</v>
          </cell>
          <cell r="T557">
            <v>0</v>
          </cell>
          <cell r="U557">
            <v>0</v>
          </cell>
        </row>
        <row r="558">
          <cell r="A558" t="str">
            <v>580801</v>
          </cell>
          <cell r="B558" t="str">
            <v>SMITHTOWN</v>
          </cell>
          <cell r="C558">
            <v>0</v>
          </cell>
          <cell r="D558">
            <v>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0</v>
          </cell>
        </row>
        <row r="559">
          <cell r="A559" t="str">
            <v>580805</v>
          </cell>
          <cell r="B559" t="str">
            <v>KINGS PARK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>
            <v>0</v>
          </cell>
          <cell r="H559">
            <v>0</v>
          </cell>
          <cell r="I559">
            <v>0</v>
          </cell>
          <cell r="J559">
            <v>0</v>
          </cell>
          <cell r="K559">
            <v>0</v>
          </cell>
          <cell r="L559">
            <v>0</v>
          </cell>
          <cell r="M559">
            <v>0</v>
          </cell>
          <cell r="N559">
            <v>0</v>
          </cell>
          <cell r="O559">
            <v>0</v>
          </cell>
          <cell r="P559">
            <v>0</v>
          </cell>
          <cell r="Q559">
            <v>0</v>
          </cell>
          <cell r="R559">
            <v>0</v>
          </cell>
          <cell r="S559">
            <v>0</v>
          </cell>
          <cell r="T559">
            <v>0</v>
          </cell>
          <cell r="U559">
            <v>0</v>
          </cell>
        </row>
        <row r="560">
          <cell r="A560" t="str">
            <v>580901</v>
          </cell>
          <cell r="B560" t="str">
            <v>REMSENBURG</v>
          </cell>
          <cell r="C560">
            <v>11</v>
          </cell>
          <cell r="D560">
            <v>0</v>
          </cell>
          <cell r="E560">
            <v>0</v>
          </cell>
          <cell r="F560">
            <v>0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>
            <v>11</v>
          </cell>
          <cell r="L560">
            <v>0</v>
          </cell>
          <cell r="M560">
            <v>0</v>
          </cell>
          <cell r="N560">
            <v>0</v>
          </cell>
          <cell r="O560">
            <v>0</v>
          </cell>
          <cell r="P560">
            <v>0</v>
          </cell>
          <cell r="Q560">
            <v>0</v>
          </cell>
          <cell r="R560">
            <v>0</v>
          </cell>
          <cell r="S560">
            <v>0</v>
          </cell>
          <cell r="T560">
            <v>0</v>
          </cell>
          <cell r="U560">
            <v>0</v>
          </cell>
        </row>
        <row r="561">
          <cell r="A561" t="str">
            <v>580902</v>
          </cell>
          <cell r="B561" t="str">
            <v>WESTHAMPTON BEACH</v>
          </cell>
          <cell r="C561">
            <v>25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24</v>
          </cell>
          <cell r="L561">
            <v>1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0</v>
          </cell>
        </row>
        <row r="562">
          <cell r="A562" t="str">
            <v>580903</v>
          </cell>
          <cell r="B562" t="str">
            <v>QUOGUE</v>
          </cell>
          <cell r="C562">
            <v>0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0</v>
          </cell>
        </row>
        <row r="563">
          <cell r="A563" t="str">
            <v>580905</v>
          </cell>
          <cell r="B563" t="str">
            <v>HAMPTON BAYS</v>
          </cell>
          <cell r="C563">
            <v>31</v>
          </cell>
          <cell r="D563">
            <v>0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30</v>
          </cell>
          <cell r="L563">
            <v>1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0</v>
          </cell>
        </row>
        <row r="564">
          <cell r="A564" t="str">
            <v>580906</v>
          </cell>
          <cell r="B564" t="str">
            <v>SOUTHAMPTON</v>
          </cell>
          <cell r="C564">
            <v>36</v>
          </cell>
          <cell r="D564">
            <v>0</v>
          </cell>
          <cell r="E564">
            <v>35</v>
          </cell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  <cell r="L564">
            <v>0</v>
          </cell>
          <cell r="M564">
            <v>0</v>
          </cell>
          <cell r="N564">
            <v>0</v>
          </cell>
          <cell r="O564">
            <v>0</v>
          </cell>
          <cell r="P564">
            <v>0</v>
          </cell>
          <cell r="Q564">
            <v>1</v>
          </cell>
          <cell r="R564">
            <v>0</v>
          </cell>
          <cell r="S564">
            <v>0</v>
          </cell>
          <cell r="T564">
            <v>0</v>
          </cell>
          <cell r="U564">
            <v>0</v>
          </cell>
        </row>
        <row r="565">
          <cell r="A565" t="str">
            <v>580909</v>
          </cell>
          <cell r="B565" t="str">
            <v>BRIDGEHAMPTON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  <cell r="L565">
            <v>0</v>
          </cell>
          <cell r="M565">
            <v>0</v>
          </cell>
          <cell r="N565">
            <v>0</v>
          </cell>
          <cell r="O565">
            <v>0</v>
          </cell>
          <cell r="P565">
            <v>0</v>
          </cell>
          <cell r="Q565">
            <v>0</v>
          </cell>
          <cell r="R565">
            <v>0</v>
          </cell>
          <cell r="S565">
            <v>0</v>
          </cell>
          <cell r="T565">
            <v>0</v>
          </cell>
          <cell r="U565">
            <v>0</v>
          </cell>
        </row>
        <row r="566">
          <cell r="A566" t="str">
            <v>580910</v>
          </cell>
          <cell r="B566" t="str">
            <v>SAGAPONACK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  <cell r="L566">
            <v>0</v>
          </cell>
          <cell r="M566">
            <v>0</v>
          </cell>
          <cell r="N566">
            <v>0</v>
          </cell>
          <cell r="O566">
            <v>0</v>
          </cell>
          <cell r="P566">
            <v>0</v>
          </cell>
          <cell r="Q566">
            <v>0</v>
          </cell>
          <cell r="R566">
            <v>0</v>
          </cell>
          <cell r="S566">
            <v>0</v>
          </cell>
          <cell r="T566">
            <v>0</v>
          </cell>
          <cell r="U566">
            <v>0</v>
          </cell>
        </row>
        <row r="567">
          <cell r="A567" t="str">
            <v>580912</v>
          </cell>
          <cell r="B567" t="str">
            <v>ESTPRT-S MANOR CSD</v>
          </cell>
          <cell r="C567">
            <v>51</v>
          </cell>
          <cell r="D567">
            <v>0</v>
          </cell>
          <cell r="E567">
            <v>0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50</v>
          </cell>
          <cell r="L567">
            <v>1</v>
          </cell>
          <cell r="M567">
            <v>0</v>
          </cell>
          <cell r="N567">
            <v>0</v>
          </cell>
          <cell r="O567">
            <v>0</v>
          </cell>
          <cell r="P567">
            <v>0</v>
          </cell>
          <cell r="Q567">
            <v>0</v>
          </cell>
          <cell r="R567">
            <v>0</v>
          </cell>
          <cell r="S567">
            <v>0</v>
          </cell>
          <cell r="T567">
            <v>0</v>
          </cell>
          <cell r="U567">
            <v>0</v>
          </cell>
        </row>
        <row r="568">
          <cell r="A568" t="str">
            <v>580913</v>
          </cell>
          <cell r="B568" t="str">
            <v>TUCKAHOE COMMON</v>
          </cell>
          <cell r="C568">
            <v>22</v>
          </cell>
          <cell r="D568">
            <v>0</v>
          </cell>
          <cell r="E568">
            <v>0</v>
          </cell>
          <cell r="F568">
            <v>0</v>
          </cell>
          <cell r="G568">
            <v>0</v>
          </cell>
          <cell r="H568">
            <v>20</v>
          </cell>
          <cell r="I568">
            <v>2</v>
          </cell>
          <cell r="J568">
            <v>0</v>
          </cell>
          <cell r="K568">
            <v>0</v>
          </cell>
          <cell r="L568">
            <v>0</v>
          </cell>
          <cell r="M568">
            <v>0</v>
          </cell>
          <cell r="N568">
            <v>0</v>
          </cell>
          <cell r="O568">
            <v>0</v>
          </cell>
          <cell r="P568">
            <v>0</v>
          </cell>
          <cell r="Q568">
            <v>0</v>
          </cell>
          <cell r="R568">
            <v>0</v>
          </cell>
          <cell r="S568">
            <v>0</v>
          </cell>
          <cell r="T568">
            <v>0</v>
          </cell>
          <cell r="U568">
            <v>0</v>
          </cell>
        </row>
        <row r="569">
          <cell r="A569" t="str">
            <v>580917</v>
          </cell>
          <cell r="B569" t="str">
            <v>EAST QUOGUE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G569">
            <v>0</v>
          </cell>
          <cell r="H569">
            <v>0</v>
          </cell>
          <cell r="I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  <cell r="Q569">
            <v>0</v>
          </cell>
          <cell r="R569">
            <v>0</v>
          </cell>
          <cell r="S569">
            <v>0</v>
          </cell>
          <cell r="T569">
            <v>0</v>
          </cell>
          <cell r="U569">
            <v>0</v>
          </cell>
        </row>
        <row r="570">
          <cell r="A570" t="str">
            <v>581002</v>
          </cell>
          <cell r="B570" t="str">
            <v>OYSTERPONDS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  <cell r="T570">
            <v>0</v>
          </cell>
          <cell r="U570">
            <v>0</v>
          </cell>
        </row>
        <row r="571">
          <cell r="A571" t="str">
            <v>581004</v>
          </cell>
          <cell r="B571" t="str">
            <v>FISHERS ISLAND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G571">
            <v>0</v>
          </cell>
          <cell r="H571">
            <v>0</v>
          </cell>
          <cell r="I571">
            <v>0</v>
          </cell>
          <cell r="J571">
            <v>0</v>
          </cell>
          <cell r="K571">
            <v>0</v>
          </cell>
          <cell r="L571">
            <v>0</v>
          </cell>
          <cell r="M571">
            <v>0</v>
          </cell>
          <cell r="N571">
            <v>0</v>
          </cell>
          <cell r="O571">
            <v>0</v>
          </cell>
          <cell r="P571">
            <v>0</v>
          </cell>
          <cell r="Q571">
            <v>0</v>
          </cell>
          <cell r="R571">
            <v>0</v>
          </cell>
          <cell r="S571">
            <v>0</v>
          </cell>
          <cell r="T571">
            <v>0</v>
          </cell>
          <cell r="U571">
            <v>0</v>
          </cell>
        </row>
        <row r="572">
          <cell r="A572" t="str">
            <v>581005</v>
          </cell>
          <cell r="B572" t="str">
            <v>SOUTHOLD</v>
          </cell>
          <cell r="C572">
            <v>13</v>
          </cell>
          <cell r="D572">
            <v>0</v>
          </cell>
          <cell r="E572">
            <v>0</v>
          </cell>
          <cell r="F572">
            <v>0</v>
          </cell>
          <cell r="G572">
            <v>0</v>
          </cell>
          <cell r="H572">
            <v>0</v>
          </cell>
          <cell r="I572">
            <v>0</v>
          </cell>
          <cell r="J572">
            <v>0</v>
          </cell>
          <cell r="K572">
            <v>13</v>
          </cell>
          <cell r="L572">
            <v>0</v>
          </cell>
          <cell r="M572">
            <v>0</v>
          </cell>
          <cell r="N572">
            <v>0</v>
          </cell>
          <cell r="O572">
            <v>0</v>
          </cell>
          <cell r="P572">
            <v>0</v>
          </cell>
          <cell r="Q572">
            <v>0</v>
          </cell>
          <cell r="R572">
            <v>0</v>
          </cell>
          <cell r="S572">
            <v>0</v>
          </cell>
          <cell r="T572">
            <v>0</v>
          </cell>
          <cell r="U572">
            <v>0</v>
          </cell>
        </row>
        <row r="573">
          <cell r="A573" t="str">
            <v>581010</v>
          </cell>
          <cell r="B573" t="str">
            <v>GREENPORT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  <cell r="T573">
            <v>0</v>
          </cell>
          <cell r="U573">
            <v>0</v>
          </cell>
        </row>
        <row r="574">
          <cell r="A574" t="str">
            <v>581012</v>
          </cell>
          <cell r="B574" t="str">
            <v>MATTITUCK</v>
          </cell>
          <cell r="C574">
            <v>28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28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  <cell r="U574">
            <v>0</v>
          </cell>
        </row>
        <row r="575">
          <cell r="A575" t="str">
            <v>581015</v>
          </cell>
          <cell r="B575" t="str">
            <v>NEW SUFFOLK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  <cell r="T575">
            <v>0</v>
          </cell>
          <cell r="U575">
            <v>0</v>
          </cell>
        </row>
        <row r="576">
          <cell r="A576" t="str">
            <v>590501</v>
          </cell>
          <cell r="B576" t="str">
            <v>FALLSBURG</v>
          </cell>
          <cell r="C576">
            <v>34</v>
          </cell>
          <cell r="D576">
            <v>0</v>
          </cell>
          <cell r="E576">
            <v>33</v>
          </cell>
          <cell r="F576">
            <v>1</v>
          </cell>
          <cell r="G576">
            <v>0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  <cell r="L576">
            <v>0</v>
          </cell>
          <cell r="M576">
            <v>0</v>
          </cell>
          <cell r="N576">
            <v>0</v>
          </cell>
          <cell r="O576">
            <v>0</v>
          </cell>
          <cell r="P576">
            <v>0</v>
          </cell>
          <cell r="Q576">
            <v>0</v>
          </cell>
          <cell r="R576">
            <v>0</v>
          </cell>
          <cell r="S576">
            <v>0</v>
          </cell>
          <cell r="T576">
            <v>0</v>
          </cell>
          <cell r="U576">
            <v>0</v>
          </cell>
        </row>
        <row r="577">
          <cell r="A577" t="str">
            <v>590801</v>
          </cell>
          <cell r="B577" t="str">
            <v>ELDRED</v>
          </cell>
          <cell r="C577">
            <v>21</v>
          </cell>
          <cell r="D577">
            <v>0</v>
          </cell>
          <cell r="E577">
            <v>0</v>
          </cell>
          <cell r="F577">
            <v>0</v>
          </cell>
          <cell r="G577">
            <v>0</v>
          </cell>
          <cell r="H577">
            <v>21</v>
          </cell>
          <cell r="I577">
            <v>0</v>
          </cell>
          <cell r="J577">
            <v>0</v>
          </cell>
          <cell r="K577">
            <v>0</v>
          </cell>
          <cell r="L577">
            <v>0</v>
          </cell>
          <cell r="M577">
            <v>0</v>
          </cell>
          <cell r="N577">
            <v>0</v>
          </cell>
          <cell r="O577">
            <v>0</v>
          </cell>
          <cell r="P577">
            <v>0</v>
          </cell>
          <cell r="Q577">
            <v>0</v>
          </cell>
          <cell r="R577">
            <v>0</v>
          </cell>
          <cell r="S577">
            <v>0</v>
          </cell>
          <cell r="T577">
            <v>0</v>
          </cell>
          <cell r="U577">
            <v>0</v>
          </cell>
        </row>
        <row r="578">
          <cell r="A578" t="str">
            <v>590901</v>
          </cell>
          <cell r="B578" t="str">
            <v>LIBERTY</v>
          </cell>
          <cell r="C578">
            <v>56</v>
          </cell>
          <cell r="D578">
            <v>0</v>
          </cell>
          <cell r="E578">
            <v>35</v>
          </cell>
          <cell r="F578">
            <v>0</v>
          </cell>
          <cell r="G578">
            <v>0</v>
          </cell>
          <cell r="H578">
            <v>21</v>
          </cell>
          <cell r="I578">
            <v>0</v>
          </cell>
          <cell r="J578">
            <v>0</v>
          </cell>
          <cell r="K578">
            <v>0</v>
          </cell>
          <cell r="L578">
            <v>0</v>
          </cell>
          <cell r="M578">
            <v>0</v>
          </cell>
          <cell r="N578">
            <v>0</v>
          </cell>
          <cell r="O578">
            <v>0</v>
          </cell>
          <cell r="P578">
            <v>0</v>
          </cell>
          <cell r="Q578">
            <v>0</v>
          </cell>
          <cell r="R578">
            <v>0</v>
          </cell>
          <cell r="S578">
            <v>0</v>
          </cell>
          <cell r="T578">
            <v>0</v>
          </cell>
          <cell r="U578">
            <v>0</v>
          </cell>
        </row>
        <row r="579">
          <cell r="A579" t="str">
            <v>591201</v>
          </cell>
          <cell r="B579" t="str">
            <v>TRI VALLEY</v>
          </cell>
          <cell r="C579">
            <v>24</v>
          </cell>
          <cell r="D579">
            <v>0</v>
          </cell>
          <cell r="E579">
            <v>0</v>
          </cell>
          <cell r="F579">
            <v>0</v>
          </cell>
          <cell r="G579">
            <v>0</v>
          </cell>
          <cell r="H579">
            <v>23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1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  <cell r="U579">
            <v>0</v>
          </cell>
        </row>
        <row r="580">
          <cell r="A580" t="str">
            <v>591301</v>
          </cell>
          <cell r="B580" t="str">
            <v>ROSCOE</v>
          </cell>
          <cell r="C580">
            <v>13</v>
          </cell>
          <cell r="D580">
            <v>0</v>
          </cell>
          <cell r="E580">
            <v>0</v>
          </cell>
          <cell r="F580">
            <v>0</v>
          </cell>
          <cell r="G580">
            <v>0</v>
          </cell>
          <cell r="H580">
            <v>12</v>
          </cell>
          <cell r="I580">
            <v>1</v>
          </cell>
          <cell r="J580">
            <v>0</v>
          </cell>
          <cell r="K580">
            <v>0</v>
          </cell>
          <cell r="L580">
            <v>0</v>
          </cell>
          <cell r="M580">
            <v>0</v>
          </cell>
          <cell r="N580">
            <v>0</v>
          </cell>
          <cell r="O580">
            <v>0</v>
          </cell>
          <cell r="P580">
            <v>0</v>
          </cell>
          <cell r="Q580">
            <v>0</v>
          </cell>
          <cell r="R580">
            <v>0</v>
          </cell>
          <cell r="S580">
            <v>0</v>
          </cell>
          <cell r="T580">
            <v>0</v>
          </cell>
          <cell r="U580">
            <v>0</v>
          </cell>
        </row>
        <row r="581">
          <cell r="A581" t="str">
            <v>591302</v>
          </cell>
          <cell r="B581" t="str">
            <v>LIVINGSTON MANOR</v>
          </cell>
          <cell r="C581">
            <v>0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  <cell r="U581">
            <v>0</v>
          </cell>
        </row>
        <row r="582">
          <cell r="A582" t="str">
            <v>591401</v>
          </cell>
          <cell r="B582" t="str">
            <v>MONTICELLO</v>
          </cell>
          <cell r="C582">
            <v>185</v>
          </cell>
          <cell r="D582">
            <v>0</v>
          </cell>
          <cell r="E582">
            <v>0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  <cell r="L582">
            <v>0</v>
          </cell>
          <cell r="M582">
            <v>71</v>
          </cell>
          <cell r="N582">
            <v>114</v>
          </cell>
          <cell r="O582">
            <v>0</v>
          </cell>
          <cell r="P582">
            <v>0</v>
          </cell>
          <cell r="Q582">
            <v>0</v>
          </cell>
          <cell r="R582">
            <v>0</v>
          </cell>
          <cell r="S582">
            <v>0</v>
          </cell>
          <cell r="T582">
            <v>0</v>
          </cell>
          <cell r="U582">
            <v>0</v>
          </cell>
        </row>
        <row r="583">
          <cell r="A583" t="str">
            <v>591502</v>
          </cell>
          <cell r="B583" t="str">
            <v>JEFF YOUNGSVILLE</v>
          </cell>
          <cell r="C583">
            <v>0</v>
          </cell>
          <cell r="D583">
            <v>0</v>
          </cell>
          <cell r="E583">
            <v>0</v>
          </cell>
          <cell r="F583">
            <v>0</v>
          </cell>
          <cell r="G583">
            <v>0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  <cell r="L583">
            <v>0</v>
          </cell>
          <cell r="M583">
            <v>0</v>
          </cell>
          <cell r="N583">
            <v>0</v>
          </cell>
          <cell r="O583">
            <v>0</v>
          </cell>
          <cell r="P583">
            <v>0</v>
          </cell>
          <cell r="Q583">
            <v>0</v>
          </cell>
          <cell r="R583">
            <v>0</v>
          </cell>
          <cell r="S583">
            <v>0</v>
          </cell>
          <cell r="T583">
            <v>0</v>
          </cell>
          <cell r="U583">
            <v>0</v>
          </cell>
        </row>
        <row r="584">
          <cell r="A584" t="str">
            <v>600101</v>
          </cell>
          <cell r="B584" t="str">
            <v>WAVERLY</v>
          </cell>
          <cell r="C584">
            <v>89</v>
          </cell>
          <cell r="D584">
            <v>0</v>
          </cell>
          <cell r="E584">
            <v>0</v>
          </cell>
          <cell r="F584">
            <v>0</v>
          </cell>
          <cell r="G584">
            <v>33</v>
          </cell>
          <cell r="H584">
            <v>55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1</v>
          </cell>
          <cell r="T584">
            <v>0</v>
          </cell>
          <cell r="U584">
            <v>0</v>
          </cell>
        </row>
        <row r="585">
          <cell r="A585" t="str">
            <v>600301</v>
          </cell>
          <cell r="B585" t="str">
            <v>CANDOR</v>
          </cell>
          <cell r="C585">
            <v>18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18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  <cell r="U585">
            <v>0</v>
          </cell>
        </row>
        <row r="586">
          <cell r="A586" t="str">
            <v>600402</v>
          </cell>
          <cell r="B586" t="str">
            <v>NEWARK VALLEY</v>
          </cell>
          <cell r="C586">
            <v>44</v>
          </cell>
          <cell r="D586">
            <v>0</v>
          </cell>
          <cell r="E586">
            <v>44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  <cell r="U586">
            <v>0</v>
          </cell>
        </row>
        <row r="587">
          <cell r="A587" t="str">
            <v>600601</v>
          </cell>
          <cell r="B587" t="str">
            <v>OWEGO-APALACHIN</v>
          </cell>
          <cell r="C587">
            <v>58</v>
          </cell>
          <cell r="D587">
            <v>0</v>
          </cell>
          <cell r="E587">
            <v>0</v>
          </cell>
          <cell r="F587">
            <v>0</v>
          </cell>
          <cell r="G587">
            <v>0</v>
          </cell>
          <cell r="H587">
            <v>57</v>
          </cell>
          <cell r="I587">
            <v>1</v>
          </cell>
          <cell r="J587">
            <v>0</v>
          </cell>
          <cell r="K587">
            <v>0</v>
          </cell>
          <cell r="L587">
            <v>0</v>
          </cell>
          <cell r="M587">
            <v>0</v>
          </cell>
          <cell r="N587">
            <v>0</v>
          </cell>
          <cell r="O587">
            <v>0</v>
          </cell>
          <cell r="P587">
            <v>0</v>
          </cell>
          <cell r="Q587">
            <v>0</v>
          </cell>
          <cell r="R587">
            <v>0</v>
          </cell>
          <cell r="S587">
            <v>0</v>
          </cell>
          <cell r="T587">
            <v>0</v>
          </cell>
          <cell r="U587">
            <v>0</v>
          </cell>
        </row>
        <row r="588">
          <cell r="A588" t="str">
            <v>600801</v>
          </cell>
          <cell r="B588" t="str">
            <v>SPENCER VAN ETTEN</v>
          </cell>
          <cell r="C588">
            <v>52</v>
          </cell>
          <cell r="D588">
            <v>0</v>
          </cell>
          <cell r="E588">
            <v>0</v>
          </cell>
          <cell r="F588">
            <v>0</v>
          </cell>
          <cell r="G588">
            <v>17</v>
          </cell>
          <cell r="H588">
            <v>35</v>
          </cell>
          <cell r="I588">
            <v>0</v>
          </cell>
          <cell r="J588">
            <v>0</v>
          </cell>
          <cell r="K588">
            <v>0</v>
          </cell>
          <cell r="L588">
            <v>0</v>
          </cell>
          <cell r="M588">
            <v>0</v>
          </cell>
          <cell r="N588">
            <v>0</v>
          </cell>
          <cell r="O588">
            <v>0</v>
          </cell>
          <cell r="P588">
            <v>0</v>
          </cell>
          <cell r="Q588">
            <v>0</v>
          </cell>
          <cell r="R588">
            <v>0</v>
          </cell>
          <cell r="S588">
            <v>0</v>
          </cell>
          <cell r="T588">
            <v>0</v>
          </cell>
          <cell r="U588">
            <v>0</v>
          </cell>
        </row>
        <row r="589">
          <cell r="A589" t="str">
            <v>600903</v>
          </cell>
          <cell r="B589" t="str">
            <v>TIOGA</v>
          </cell>
          <cell r="C589">
            <v>21</v>
          </cell>
          <cell r="D589">
            <v>0</v>
          </cell>
          <cell r="E589">
            <v>21</v>
          </cell>
          <cell r="F589">
            <v>0</v>
          </cell>
          <cell r="G589">
            <v>0</v>
          </cell>
          <cell r="H589">
            <v>0</v>
          </cell>
          <cell r="I589">
            <v>0</v>
          </cell>
          <cell r="J589">
            <v>0</v>
          </cell>
          <cell r="K589">
            <v>0</v>
          </cell>
          <cell r="L589">
            <v>0</v>
          </cell>
          <cell r="M589">
            <v>0</v>
          </cell>
          <cell r="N589">
            <v>0</v>
          </cell>
          <cell r="O589">
            <v>0</v>
          </cell>
          <cell r="P589">
            <v>0</v>
          </cell>
          <cell r="Q589">
            <v>0</v>
          </cell>
          <cell r="R589">
            <v>0</v>
          </cell>
          <cell r="S589">
            <v>0</v>
          </cell>
          <cell r="T589">
            <v>0</v>
          </cell>
          <cell r="U589">
            <v>0</v>
          </cell>
        </row>
        <row r="590">
          <cell r="A590" t="str">
            <v>610301</v>
          </cell>
          <cell r="B590" t="str">
            <v>DRYDEN</v>
          </cell>
          <cell r="C590">
            <v>58</v>
          </cell>
          <cell r="D590">
            <v>0</v>
          </cell>
          <cell r="E590">
            <v>0</v>
          </cell>
          <cell r="F590">
            <v>0</v>
          </cell>
          <cell r="G590">
            <v>0</v>
          </cell>
          <cell r="H590">
            <v>47</v>
          </cell>
          <cell r="I590">
            <v>0</v>
          </cell>
          <cell r="J590">
            <v>0</v>
          </cell>
          <cell r="K590">
            <v>0</v>
          </cell>
          <cell r="L590">
            <v>0</v>
          </cell>
          <cell r="M590">
            <v>4</v>
          </cell>
          <cell r="N590">
            <v>4</v>
          </cell>
          <cell r="O590">
            <v>0</v>
          </cell>
          <cell r="P590">
            <v>0</v>
          </cell>
          <cell r="Q590">
            <v>0</v>
          </cell>
          <cell r="R590">
            <v>0</v>
          </cell>
          <cell r="S590">
            <v>0</v>
          </cell>
          <cell r="T590">
            <v>3</v>
          </cell>
          <cell r="U590">
            <v>0</v>
          </cell>
        </row>
        <row r="591">
          <cell r="A591" t="str">
            <v>610327</v>
          </cell>
          <cell r="B591" t="str">
            <v>GEORGE JR REPUBLIC</v>
          </cell>
          <cell r="C591">
            <v>0</v>
          </cell>
          <cell r="D591">
            <v>0</v>
          </cell>
          <cell r="E591">
            <v>0</v>
          </cell>
          <cell r="F591">
            <v>0</v>
          </cell>
          <cell r="G591">
            <v>0</v>
          </cell>
          <cell r="H591">
            <v>0</v>
          </cell>
          <cell r="I591">
            <v>0</v>
          </cell>
          <cell r="J591">
            <v>0</v>
          </cell>
          <cell r="K591">
            <v>0</v>
          </cell>
          <cell r="L591">
            <v>0</v>
          </cell>
          <cell r="M591">
            <v>0</v>
          </cell>
          <cell r="N591">
            <v>0</v>
          </cell>
          <cell r="O591">
            <v>0</v>
          </cell>
          <cell r="P591">
            <v>0</v>
          </cell>
          <cell r="Q591">
            <v>0</v>
          </cell>
          <cell r="R591">
            <v>0</v>
          </cell>
          <cell r="S591">
            <v>0</v>
          </cell>
          <cell r="T591">
            <v>0</v>
          </cell>
          <cell r="U591">
            <v>0</v>
          </cell>
        </row>
        <row r="592">
          <cell r="A592" t="str">
            <v>610501</v>
          </cell>
          <cell r="B592" t="str">
            <v>GROTON</v>
          </cell>
          <cell r="C592">
            <v>45</v>
          </cell>
          <cell r="D592">
            <v>15</v>
          </cell>
          <cell r="E592">
            <v>0</v>
          </cell>
          <cell r="F592">
            <v>0</v>
          </cell>
          <cell r="G592">
            <v>0</v>
          </cell>
          <cell r="H592">
            <v>29</v>
          </cell>
          <cell r="I592">
            <v>0</v>
          </cell>
          <cell r="J592">
            <v>0</v>
          </cell>
          <cell r="K592">
            <v>0</v>
          </cell>
          <cell r="L592">
            <v>0</v>
          </cell>
          <cell r="M592">
            <v>0</v>
          </cell>
          <cell r="N592">
            <v>0</v>
          </cell>
          <cell r="O592">
            <v>0</v>
          </cell>
          <cell r="P592">
            <v>0</v>
          </cell>
          <cell r="Q592">
            <v>0</v>
          </cell>
          <cell r="R592">
            <v>0</v>
          </cell>
          <cell r="S592">
            <v>0</v>
          </cell>
          <cell r="T592">
            <v>1</v>
          </cell>
          <cell r="U592">
            <v>0</v>
          </cell>
        </row>
        <row r="593">
          <cell r="A593" t="str">
            <v>610600</v>
          </cell>
          <cell r="B593" t="str">
            <v>ITHACA</v>
          </cell>
          <cell r="C593">
            <v>134</v>
          </cell>
          <cell r="D593">
            <v>0</v>
          </cell>
          <cell r="E593">
            <v>0</v>
          </cell>
          <cell r="F593">
            <v>0</v>
          </cell>
          <cell r="G593">
            <v>0</v>
          </cell>
          <cell r="H593">
            <v>80</v>
          </cell>
          <cell r="I593">
            <v>0</v>
          </cell>
          <cell r="J593">
            <v>0</v>
          </cell>
          <cell r="K593">
            <v>0</v>
          </cell>
          <cell r="L593">
            <v>0</v>
          </cell>
          <cell r="M593">
            <v>0</v>
          </cell>
          <cell r="N593">
            <v>54</v>
          </cell>
          <cell r="O593">
            <v>0</v>
          </cell>
          <cell r="P593">
            <v>0</v>
          </cell>
          <cell r="Q593">
            <v>0</v>
          </cell>
          <cell r="R593">
            <v>0</v>
          </cell>
          <cell r="S593">
            <v>0</v>
          </cell>
          <cell r="T593">
            <v>0</v>
          </cell>
          <cell r="U593">
            <v>0</v>
          </cell>
        </row>
        <row r="594">
          <cell r="A594" t="str">
            <v>610801</v>
          </cell>
          <cell r="B594" t="str">
            <v>LANSING</v>
          </cell>
          <cell r="C594">
            <v>0</v>
          </cell>
          <cell r="D594">
            <v>0</v>
          </cell>
          <cell r="E594">
            <v>0</v>
          </cell>
          <cell r="F594">
            <v>0</v>
          </cell>
          <cell r="G594">
            <v>0</v>
          </cell>
          <cell r="H594">
            <v>0</v>
          </cell>
          <cell r="I594">
            <v>0</v>
          </cell>
          <cell r="J594">
            <v>0</v>
          </cell>
          <cell r="K594">
            <v>0</v>
          </cell>
          <cell r="L594">
            <v>0</v>
          </cell>
          <cell r="M594">
            <v>0</v>
          </cell>
          <cell r="N594">
            <v>0</v>
          </cell>
          <cell r="O594">
            <v>0</v>
          </cell>
          <cell r="P594">
            <v>0</v>
          </cell>
          <cell r="Q594">
            <v>0</v>
          </cell>
          <cell r="R594">
            <v>0</v>
          </cell>
          <cell r="S594">
            <v>0</v>
          </cell>
          <cell r="T594">
            <v>0</v>
          </cell>
          <cell r="U594">
            <v>0</v>
          </cell>
        </row>
        <row r="595">
          <cell r="A595" t="str">
            <v>610901</v>
          </cell>
          <cell r="B595" t="str">
            <v>NEWFIELD</v>
          </cell>
          <cell r="C595">
            <v>0</v>
          </cell>
          <cell r="D595">
            <v>0</v>
          </cell>
          <cell r="E595">
            <v>0</v>
          </cell>
          <cell r="F595">
            <v>0</v>
          </cell>
          <cell r="G595">
            <v>0</v>
          </cell>
          <cell r="H595">
            <v>0</v>
          </cell>
          <cell r="I595">
            <v>0</v>
          </cell>
          <cell r="J595">
            <v>0</v>
          </cell>
          <cell r="K595">
            <v>0</v>
          </cell>
          <cell r="L595">
            <v>0</v>
          </cell>
          <cell r="M595">
            <v>0</v>
          </cell>
          <cell r="N595">
            <v>0</v>
          </cell>
          <cell r="O595">
            <v>0</v>
          </cell>
          <cell r="P595">
            <v>0</v>
          </cell>
          <cell r="Q595">
            <v>0</v>
          </cell>
          <cell r="R595">
            <v>0</v>
          </cell>
          <cell r="S595">
            <v>0</v>
          </cell>
          <cell r="T595">
            <v>0</v>
          </cell>
          <cell r="U595">
            <v>0</v>
          </cell>
        </row>
        <row r="596">
          <cell r="A596" t="str">
            <v>611001</v>
          </cell>
          <cell r="B596" t="str">
            <v>TRUMANSBURG</v>
          </cell>
          <cell r="C596">
            <v>37</v>
          </cell>
          <cell r="D596">
            <v>0</v>
          </cell>
          <cell r="E596">
            <v>0</v>
          </cell>
          <cell r="F596">
            <v>0</v>
          </cell>
          <cell r="G596">
            <v>0</v>
          </cell>
          <cell r="H596">
            <v>37</v>
          </cell>
          <cell r="I596">
            <v>0</v>
          </cell>
          <cell r="J596">
            <v>0</v>
          </cell>
          <cell r="K596">
            <v>0</v>
          </cell>
          <cell r="L596">
            <v>0</v>
          </cell>
          <cell r="M596">
            <v>0</v>
          </cell>
          <cell r="N596">
            <v>0</v>
          </cell>
          <cell r="O596">
            <v>0</v>
          </cell>
          <cell r="P596">
            <v>0</v>
          </cell>
          <cell r="Q596">
            <v>0</v>
          </cell>
          <cell r="R596">
            <v>0</v>
          </cell>
          <cell r="S596">
            <v>0</v>
          </cell>
          <cell r="T596">
            <v>0</v>
          </cell>
          <cell r="U596">
            <v>0</v>
          </cell>
        </row>
        <row r="597">
          <cell r="A597" t="str">
            <v>620600</v>
          </cell>
          <cell r="B597" t="str">
            <v>KINGSTON</v>
          </cell>
          <cell r="C597">
            <v>286</v>
          </cell>
          <cell r="D597">
            <v>0</v>
          </cell>
          <cell r="E597">
            <v>0</v>
          </cell>
          <cell r="F597">
            <v>0</v>
          </cell>
          <cell r="G597">
            <v>45</v>
          </cell>
          <cell r="H597">
            <v>118</v>
          </cell>
          <cell r="I597">
            <v>0</v>
          </cell>
          <cell r="J597">
            <v>0</v>
          </cell>
          <cell r="K597">
            <v>25</v>
          </cell>
          <cell r="L597">
            <v>0</v>
          </cell>
          <cell r="M597">
            <v>0</v>
          </cell>
          <cell r="N597">
            <v>98</v>
          </cell>
          <cell r="O597">
            <v>0</v>
          </cell>
          <cell r="P597">
            <v>0</v>
          </cell>
          <cell r="Q597">
            <v>0</v>
          </cell>
          <cell r="R597">
            <v>0</v>
          </cell>
          <cell r="S597">
            <v>0</v>
          </cell>
          <cell r="T597">
            <v>0</v>
          </cell>
          <cell r="U597">
            <v>0</v>
          </cell>
        </row>
        <row r="598">
          <cell r="A598" t="str">
            <v>620803</v>
          </cell>
          <cell r="B598" t="str">
            <v>HIGHLAND</v>
          </cell>
          <cell r="C598">
            <v>0</v>
          </cell>
          <cell r="D598">
            <v>0</v>
          </cell>
          <cell r="E598">
            <v>0</v>
          </cell>
          <cell r="F598">
            <v>0</v>
          </cell>
          <cell r="G598">
            <v>0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  <cell r="L598">
            <v>0</v>
          </cell>
          <cell r="M598">
            <v>0</v>
          </cell>
          <cell r="N598">
            <v>0</v>
          </cell>
          <cell r="O598">
            <v>0</v>
          </cell>
          <cell r="P598">
            <v>0</v>
          </cell>
          <cell r="Q598">
            <v>0</v>
          </cell>
          <cell r="R598">
            <v>0</v>
          </cell>
          <cell r="S598">
            <v>0</v>
          </cell>
          <cell r="T598">
            <v>0</v>
          </cell>
          <cell r="U598">
            <v>0</v>
          </cell>
        </row>
        <row r="599">
          <cell r="A599" t="str">
            <v>620901</v>
          </cell>
          <cell r="B599" t="str">
            <v>RONDOUT VALLEY</v>
          </cell>
          <cell r="C599">
            <v>75</v>
          </cell>
          <cell r="D599">
            <v>0</v>
          </cell>
          <cell r="E599">
            <v>5</v>
          </cell>
          <cell r="F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>
            <v>3</v>
          </cell>
          <cell r="L599">
            <v>0</v>
          </cell>
          <cell r="M599">
            <v>30</v>
          </cell>
          <cell r="N599">
            <v>37</v>
          </cell>
          <cell r="O599">
            <v>0</v>
          </cell>
          <cell r="P599">
            <v>0</v>
          </cell>
          <cell r="Q599">
            <v>0</v>
          </cell>
          <cell r="R599">
            <v>0</v>
          </cell>
          <cell r="S599">
            <v>0</v>
          </cell>
          <cell r="T599">
            <v>0</v>
          </cell>
          <cell r="U599">
            <v>0</v>
          </cell>
        </row>
        <row r="600">
          <cell r="A600" t="str">
            <v>621001</v>
          </cell>
          <cell r="B600" t="str">
            <v>MARLBORO</v>
          </cell>
          <cell r="C600">
            <v>0</v>
          </cell>
          <cell r="D600">
            <v>0</v>
          </cell>
          <cell r="E600">
            <v>0</v>
          </cell>
          <cell r="F600">
            <v>0</v>
          </cell>
          <cell r="G600">
            <v>0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  <cell r="L600">
            <v>0</v>
          </cell>
          <cell r="M600">
            <v>0</v>
          </cell>
          <cell r="N600">
            <v>0</v>
          </cell>
          <cell r="O600">
            <v>0</v>
          </cell>
          <cell r="P600">
            <v>0</v>
          </cell>
          <cell r="Q600">
            <v>0</v>
          </cell>
          <cell r="R600">
            <v>0</v>
          </cell>
          <cell r="S600">
            <v>0</v>
          </cell>
          <cell r="T600">
            <v>0</v>
          </cell>
          <cell r="U600">
            <v>0</v>
          </cell>
        </row>
        <row r="601">
          <cell r="A601" t="str">
            <v>621101</v>
          </cell>
          <cell r="B601" t="str">
            <v>NEW PALTZ</v>
          </cell>
          <cell r="C601">
            <v>0</v>
          </cell>
          <cell r="D601">
            <v>0</v>
          </cell>
          <cell r="E601">
            <v>0</v>
          </cell>
          <cell r="F601">
            <v>0</v>
          </cell>
          <cell r="G601">
            <v>0</v>
          </cell>
          <cell r="H601">
            <v>0</v>
          </cell>
          <cell r="I601">
            <v>0</v>
          </cell>
          <cell r="J601">
            <v>0</v>
          </cell>
          <cell r="K601">
            <v>0</v>
          </cell>
          <cell r="L601">
            <v>0</v>
          </cell>
          <cell r="M601">
            <v>0</v>
          </cell>
          <cell r="N601">
            <v>0</v>
          </cell>
          <cell r="O601">
            <v>0</v>
          </cell>
          <cell r="P601">
            <v>0</v>
          </cell>
          <cell r="Q601">
            <v>0</v>
          </cell>
          <cell r="R601">
            <v>0</v>
          </cell>
          <cell r="S601">
            <v>0</v>
          </cell>
          <cell r="T601">
            <v>0</v>
          </cell>
          <cell r="U601">
            <v>0</v>
          </cell>
        </row>
        <row r="602">
          <cell r="A602" t="str">
            <v>621201</v>
          </cell>
          <cell r="B602" t="str">
            <v>ONTEORA</v>
          </cell>
          <cell r="C602">
            <v>20</v>
          </cell>
          <cell r="D602">
            <v>0</v>
          </cell>
          <cell r="E602">
            <v>0</v>
          </cell>
          <cell r="F602">
            <v>0</v>
          </cell>
          <cell r="G602">
            <v>0</v>
          </cell>
          <cell r="H602">
            <v>0</v>
          </cell>
          <cell r="I602">
            <v>0</v>
          </cell>
          <cell r="J602">
            <v>0</v>
          </cell>
          <cell r="K602">
            <v>14</v>
          </cell>
          <cell r="L602">
            <v>0</v>
          </cell>
          <cell r="M602">
            <v>0</v>
          </cell>
          <cell r="N602">
            <v>6</v>
          </cell>
          <cell r="O602">
            <v>0</v>
          </cell>
          <cell r="P602">
            <v>0</v>
          </cell>
          <cell r="Q602">
            <v>0</v>
          </cell>
          <cell r="R602">
            <v>0</v>
          </cell>
          <cell r="S602">
            <v>0</v>
          </cell>
          <cell r="T602">
            <v>0</v>
          </cell>
          <cell r="U602">
            <v>0</v>
          </cell>
        </row>
        <row r="603">
          <cell r="A603" t="str">
            <v>621601</v>
          </cell>
          <cell r="B603" t="str">
            <v>SAUGERTIES</v>
          </cell>
          <cell r="C603">
            <v>66</v>
          </cell>
          <cell r="D603">
            <v>0</v>
          </cell>
          <cell r="E603">
            <v>0</v>
          </cell>
          <cell r="F603">
            <v>0</v>
          </cell>
          <cell r="G603">
            <v>0</v>
          </cell>
          <cell r="H603">
            <v>0</v>
          </cell>
          <cell r="I603">
            <v>0</v>
          </cell>
          <cell r="J603">
            <v>0</v>
          </cell>
          <cell r="K603">
            <v>0</v>
          </cell>
          <cell r="L603">
            <v>0</v>
          </cell>
          <cell r="M603">
            <v>0</v>
          </cell>
          <cell r="N603">
            <v>66</v>
          </cell>
          <cell r="O603">
            <v>0</v>
          </cell>
          <cell r="P603">
            <v>0</v>
          </cell>
          <cell r="Q603">
            <v>0</v>
          </cell>
          <cell r="R603">
            <v>0</v>
          </cell>
          <cell r="S603">
            <v>0</v>
          </cell>
          <cell r="T603">
            <v>0</v>
          </cell>
          <cell r="U603">
            <v>0</v>
          </cell>
        </row>
        <row r="604">
          <cell r="A604" t="str">
            <v>621801</v>
          </cell>
          <cell r="B604" t="str">
            <v>WALLKILL</v>
          </cell>
          <cell r="C604">
            <v>0</v>
          </cell>
          <cell r="D604">
            <v>0</v>
          </cell>
          <cell r="E604">
            <v>0</v>
          </cell>
          <cell r="F604">
            <v>0</v>
          </cell>
          <cell r="G604">
            <v>0</v>
          </cell>
          <cell r="H604">
            <v>0</v>
          </cell>
          <cell r="I604">
            <v>0</v>
          </cell>
          <cell r="J604">
            <v>0</v>
          </cell>
          <cell r="K604">
            <v>0</v>
          </cell>
          <cell r="L604">
            <v>0</v>
          </cell>
          <cell r="M604">
            <v>0</v>
          </cell>
          <cell r="N604">
            <v>0</v>
          </cell>
          <cell r="O604">
            <v>0</v>
          </cell>
          <cell r="P604">
            <v>0</v>
          </cell>
          <cell r="Q604">
            <v>0</v>
          </cell>
          <cell r="R604">
            <v>0</v>
          </cell>
          <cell r="S604">
            <v>0</v>
          </cell>
          <cell r="T604">
            <v>0</v>
          </cell>
          <cell r="U604">
            <v>0</v>
          </cell>
        </row>
        <row r="605">
          <cell r="A605" t="str">
            <v>622002</v>
          </cell>
          <cell r="B605" t="str">
            <v>ELLENVILLE</v>
          </cell>
          <cell r="C605">
            <v>0</v>
          </cell>
          <cell r="D605">
            <v>0</v>
          </cell>
          <cell r="E605">
            <v>0</v>
          </cell>
          <cell r="F605">
            <v>0</v>
          </cell>
          <cell r="G605">
            <v>0</v>
          </cell>
          <cell r="H605">
            <v>0</v>
          </cell>
          <cell r="I605">
            <v>0</v>
          </cell>
          <cell r="J605">
            <v>0</v>
          </cell>
          <cell r="K605">
            <v>0</v>
          </cell>
          <cell r="L605">
            <v>0</v>
          </cell>
          <cell r="M605">
            <v>0</v>
          </cell>
          <cell r="N605">
            <v>0</v>
          </cell>
          <cell r="O605">
            <v>0</v>
          </cell>
          <cell r="P605">
            <v>0</v>
          </cell>
          <cell r="Q605">
            <v>0</v>
          </cell>
          <cell r="R605">
            <v>0</v>
          </cell>
          <cell r="S605">
            <v>0</v>
          </cell>
          <cell r="T605">
            <v>0</v>
          </cell>
          <cell r="U605">
            <v>0</v>
          </cell>
        </row>
        <row r="606">
          <cell r="A606" t="str">
            <v>630101</v>
          </cell>
          <cell r="B606" t="str">
            <v>BOLTON</v>
          </cell>
          <cell r="C606">
            <v>9</v>
          </cell>
          <cell r="D606">
            <v>0</v>
          </cell>
          <cell r="E606">
            <v>0</v>
          </cell>
          <cell r="F606">
            <v>0</v>
          </cell>
          <cell r="G606">
            <v>0</v>
          </cell>
          <cell r="H606">
            <v>8</v>
          </cell>
          <cell r="I606">
            <v>1</v>
          </cell>
          <cell r="J606">
            <v>0</v>
          </cell>
          <cell r="K606">
            <v>0</v>
          </cell>
          <cell r="L606">
            <v>0</v>
          </cell>
          <cell r="M606">
            <v>0</v>
          </cell>
          <cell r="N606">
            <v>0</v>
          </cell>
          <cell r="O606">
            <v>0</v>
          </cell>
          <cell r="P606">
            <v>0</v>
          </cell>
          <cell r="Q606">
            <v>0</v>
          </cell>
          <cell r="R606">
            <v>0</v>
          </cell>
          <cell r="S606">
            <v>0</v>
          </cell>
          <cell r="T606">
            <v>0</v>
          </cell>
          <cell r="U606">
            <v>0</v>
          </cell>
        </row>
        <row r="607">
          <cell r="A607" t="str">
            <v>630202</v>
          </cell>
          <cell r="B607" t="str">
            <v>NORTH WARREN</v>
          </cell>
          <cell r="C607">
            <v>12</v>
          </cell>
          <cell r="D607">
            <v>0</v>
          </cell>
          <cell r="E607">
            <v>0</v>
          </cell>
          <cell r="F607">
            <v>0</v>
          </cell>
          <cell r="G607">
            <v>0</v>
          </cell>
          <cell r="H607">
            <v>12</v>
          </cell>
          <cell r="I607">
            <v>0</v>
          </cell>
          <cell r="J607">
            <v>0</v>
          </cell>
          <cell r="K607">
            <v>0</v>
          </cell>
          <cell r="L607">
            <v>0</v>
          </cell>
          <cell r="M607">
            <v>0</v>
          </cell>
          <cell r="N607">
            <v>0</v>
          </cell>
          <cell r="O607">
            <v>0</v>
          </cell>
          <cell r="P607">
            <v>0</v>
          </cell>
          <cell r="Q607">
            <v>0</v>
          </cell>
          <cell r="R607">
            <v>0</v>
          </cell>
          <cell r="S607">
            <v>0</v>
          </cell>
          <cell r="T607">
            <v>0</v>
          </cell>
          <cell r="U607">
            <v>0</v>
          </cell>
        </row>
        <row r="608">
          <cell r="A608" t="str">
            <v>630300</v>
          </cell>
          <cell r="B608" t="str">
            <v>GLENS FALLS</v>
          </cell>
          <cell r="C608">
            <v>0</v>
          </cell>
          <cell r="D608">
            <v>0</v>
          </cell>
          <cell r="E608">
            <v>0</v>
          </cell>
          <cell r="F608">
            <v>0</v>
          </cell>
          <cell r="G608">
            <v>0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  <cell r="L608">
            <v>0</v>
          </cell>
          <cell r="M608">
            <v>0</v>
          </cell>
          <cell r="N608">
            <v>0</v>
          </cell>
          <cell r="O608">
            <v>0</v>
          </cell>
          <cell r="P608">
            <v>0</v>
          </cell>
          <cell r="Q608">
            <v>0</v>
          </cell>
          <cell r="R608">
            <v>0</v>
          </cell>
          <cell r="S608">
            <v>0</v>
          </cell>
          <cell r="T608">
            <v>0</v>
          </cell>
          <cell r="U608">
            <v>0</v>
          </cell>
        </row>
        <row r="609">
          <cell r="A609" t="str">
            <v>630601</v>
          </cell>
          <cell r="B609" t="str">
            <v>JOHNSBURG</v>
          </cell>
          <cell r="C609">
            <v>0</v>
          </cell>
          <cell r="D609">
            <v>0</v>
          </cell>
          <cell r="E609">
            <v>0</v>
          </cell>
          <cell r="F609">
            <v>0</v>
          </cell>
          <cell r="G609">
            <v>0</v>
          </cell>
          <cell r="H609">
            <v>0</v>
          </cell>
          <cell r="I609">
            <v>0</v>
          </cell>
          <cell r="J609">
            <v>0</v>
          </cell>
          <cell r="K609">
            <v>0</v>
          </cell>
          <cell r="L609">
            <v>0</v>
          </cell>
          <cell r="M609">
            <v>0</v>
          </cell>
          <cell r="N609">
            <v>0</v>
          </cell>
          <cell r="O609">
            <v>0</v>
          </cell>
          <cell r="P609">
            <v>0</v>
          </cell>
          <cell r="Q609">
            <v>0</v>
          </cell>
          <cell r="R609">
            <v>0</v>
          </cell>
          <cell r="S609">
            <v>0</v>
          </cell>
          <cell r="T609">
            <v>0</v>
          </cell>
          <cell r="U609">
            <v>0</v>
          </cell>
        </row>
        <row r="610">
          <cell r="A610" t="str">
            <v>630701</v>
          </cell>
          <cell r="B610" t="str">
            <v>LAKE GEORGE</v>
          </cell>
          <cell r="C610">
            <v>0</v>
          </cell>
          <cell r="D610">
            <v>0</v>
          </cell>
          <cell r="E610">
            <v>0</v>
          </cell>
          <cell r="F610">
            <v>0</v>
          </cell>
          <cell r="G610">
            <v>0</v>
          </cell>
          <cell r="H610">
            <v>0</v>
          </cell>
          <cell r="I610">
            <v>0</v>
          </cell>
          <cell r="J610">
            <v>0</v>
          </cell>
          <cell r="K610">
            <v>0</v>
          </cell>
          <cell r="L610">
            <v>0</v>
          </cell>
          <cell r="M610">
            <v>0</v>
          </cell>
          <cell r="N610">
            <v>0</v>
          </cell>
          <cell r="O610">
            <v>0</v>
          </cell>
          <cell r="P610">
            <v>0</v>
          </cell>
          <cell r="Q610">
            <v>0</v>
          </cell>
          <cell r="R610">
            <v>0</v>
          </cell>
          <cell r="S610">
            <v>0</v>
          </cell>
          <cell r="T610">
            <v>0</v>
          </cell>
          <cell r="U610">
            <v>0</v>
          </cell>
        </row>
        <row r="611">
          <cell r="A611" t="str">
            <v>630801</v>
          </cell>
          <cell r="B611" t="str">
            <v>HADLEY LUZERNE</v>
          </cell>
          <cell r="C611">
            <v>0</v>
          </cell>
          <cell r="D611">
            <v>0</v>
          </cell>
          <cell r="E611">
            <v>0</v>
          </cell>
          <cell r="F611">
            <v>0</v>
          </cell>
          <cell r="G611">
            <v>0</v>
          </cell>
          <cell r="H611">
            <v>0</v>
          </cell>
          <cell r="I611">
            <v>0</v>
          </cell>
          <cell r="J611">
            <v>0</v>
          </cell>
          <cell r="K611">
            <v>0</v>
          </cell>
          <cell r="L611">
            <v>0</v>
          </cell>
          <cell r="M611">
            <v>0</v>
          </cell>
          <cell r="N611">
            <v>0</v>
          </cell>
          <cell r="O611">
            <v>0</v>
          </cell>
          <cell r="P611">
            <v>0</v>
          </cell>
          <cell r="Q611">
            <v>0</v>
          </cell>
          <cell r="R611">
            <v>0</v>
          </cell>
          <cell r="S611">
            <v>0</v>
          </cell>
          <cell r="T611">
            <v>0</v>
          </cell>
          <cell r="U611">
            <v>0</v>
          </cell>
        </row>
        <row r="612">
          <cell r="A612" t="str">
            <v>630902</v>
          </cell>
          <cell r="B612" t="str">
            <v>QUEENSBURY</v>
          </cell>
          <cell r="C612">
            <v>0</v>
          </cell>
          <cell r="D612">
            <v>0</v>
          </cell>
          <cell r="E612">
            <v>0</v>
          </cell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  <cell r="L612">
            <v>0</v>
          </cell>
          <cell r="M612">
            <v>0</v>
          </cell>
          <cell r="N612">
            <v>0</v>
          </cell>
          <cell r="O612">
            <v>0</v>
          </cell>
          <cell r="P612">
            <v>0</v>
          </cell>
          <cell r="Q612">
            <v>0</v>
          </cell>
          <cell r="R612">
            <v>0</v>
          </cell>
          <cell r="S612">
            <v>0</v>
          </cell>
          <cell r="T612">
            <v>0</v>
          </cell>
          <cell r="U612">
            <v>0</v>
          </cell>
        </row>
        <row r="613">
          <cell r="A613" t="str">
            <v>630918</v>
          </cell>
          <cell r="B613" t="str">
            <v>GLENS FALLS COM</v>
          </cell>
          <cell r="C613">
            <v>0</v>
          </cell>
          <cell r="D613">
            <v>0</v>
          </cell>
          <cell r="E613">
            <v>0</v>
          </cell>
          <cell r="F613">
            <v>0</v>
          </cell>
          <cell r="G613">
            <v>0</v>
          </cell>
          <cell r="H613">
            <v>0</v>
          </cell>
          <cell r="I613">
            <v>0</v>
          </cell>
          <cell r="J613">
            <v>0</v>
          </cell>
          <cell r="K613">
            <v>0</v>
          </cell>
          <cell r="L613">
            <v>0</v>
          </cell>
          <cell r="M613">
            <v>0</v>
          </cell>
          <cell r="N613">
            <v>0</v>
          </cell>
          <cell r="O613">
            <v>0</v>
          </cell>
          <cell r="P613">
            <v>0</v>
          </cell>
          <cell r="Q613">
            <v>0</v>
          </cell>
          <cell r="R613">
            <v>0</v>
          </cell>
          <cell r="S613">
            <v>0</v>
          </cell>
          <cell r="T613">
            <v>0</v>
          </cell>
          <cell r="U613">
            <v>0</v>
          </cell>
        </row>
        <row r="614">
          <cell r="A614" t="str">
            <v>631201</v>
          </cell>
          <cell r="B614" t="str">
            <v>WARRENSBURG</v>
          </cell>
          <cell r="C614">
            <v>18</v>
          </cell>
          <cell r="D614">
            <v>0</v>
          </cell>
          <cell r="E614">
            <v>18</v>
          </cell>
          <cell r="F614">
            <v>0</v>
          </cell>
          <cell r="G614">
            <v>0</v>
          </cell>
          <cell r="H614">
            <v>0</v>
          </cell>
          <cell r="I614">
            <v>0</v>
          </cell>
          <cell r="J614">
            <v>0</v>
          </cell>
          <cell r="K614">
            <v>0</v>
          </cell>
          <cell r="L614">
            <v>0</v>
          </cell>
          <cell r="M614">
            <v>0</v>
          </cell>
          <cell r="N614">
            <v>0</v>
          </cell>
          <cell r="O614">
            <v>0</v>
          </cell>
          <cell r="P614">
            <v>0</v>
          </cell>
          <cell r="Q614">
            <v>0</v>
          </cell>
          <cell r="R614">
            <v>0</v>
          </cell>
          <cell r="S614">
            <v>0</v>
          </cell>
          <cell r="T614">
            <v>0</v>
          </cell>
          <cell r="U614">
            <v>0</v>
          </cell>
        </row>
        <row r="615">
          <cell r="A615" t="str">
            <v>640101</v>
          </cell>
          <cell r="B615" t="str">
            <v>ARGYLE</v>
          </cell>
          <cell r="C615">
            <v>0</v>
          </cell>
          <cell r="D615">
            <v>0</v>
          </cell>
          <cell r="E615">
            <v>0</v>
          </cell>
          <cell r="F615">
            <v>0</v>
          </cell>
          <cell r="G615">
            <v>0</v>
          </cell>
          <cell r="H615">
            <v>0</v>
          </cell>
          <cell r="I615">
            <v>0</v>
          </cell>
          <cell r="J615">
            <v>0</v>
          </cell>
          <cell r="K615">
            <v>0</v>
          </cell>
          <cell r="L615">
            <v>0</v>
          </cell>
          <cell r="M615">
            <v>0</v>
          </cell>
          <cell r="N615">
            <v>0</v>
          </cell>
          <cell r="O615">
            <v>0</v>
          </cell>
          <cell r="P615">
            <v>0</v>
          </cell>
          <cell r="Q615">
            <v>0</v>
          </cell>
          <cell r="R615">
            <v>0</v>
          </cell>
          <cell r="S615">
            <v>0</v>
          </cell>
          <cell r="T615">
            <v>0</v>
          </cell>
          <cell r="U615">
            <v>0</v>
          </cell>
        </row>
        <row r="616">
          <cell r="A616" t="str">
            <v>640502</v>
          </cell>
          <cell r="B616" t="str">
            <v>FORT ANN</v>
          </cell>
          <cell r="C616">
            <v>1</v>
          </cell>
          <cell r="D616">
            <v>0</v>
          </cell>
          <cell r="E616">
            <v>0</v>
          </cell>
          <cell r="F616">
            <v>1</v>
          </cell>
          <cell r="G616">
            <v>0</v>
          </cell>
          <cell r="H616">
            <v>0</v>
          </cell>
          <cell r="I616">
            <v>0</v>
          </cell>
          <cell r="J616">
            <v>0</v>
          </cell>
          <cell r="K616">
            <v>0</v>
          </cell>
          <cell r="L616">
            <v>0</v>
          </cell>
          <cell r="M616">
            <v>0</v>
          </cell>
          <cell r="N616">
            <v>0</v>
          </cell>
          <cell r="O616">
            <v>0</v>
          </cell>
          <cell r="P616">
            <v>0</v>
          </cell>
          <cell r="Q616">
            <v>0</v>
          </cell>
          <cell r="R616">
            <v>0</v>
          </cell>
          <cell r="S616">
            <v>0</v>
          </cell>
          <cell r="T616">
            <v>0</v>
          </cell>
          <cell r="U616">
            <v>0</v>
          </cell>
        </row>
        <row r="617">
          <cell r="A617" t="str">
            <v>640601</v>
          </cell>
          <cell r="B617" t="str">
            <v>FORT EDWARD</v>
          </cell>
          <cell r="C617">
            <v>0</v>
          </cell>
          <cell r="D617">
            <v>0</v>
          </cell>
          <cell r="E617">
            <v>0</v>
          </cell>
          <cell r="F617">
            <v>0</v>
          </cell>
          <cell r="G617">
            <v>0</v>
          </cell>
          <cell r="H617">
            <v>0</v>
          </cell>
          <cell r="I617">
            <v>0</v>
          </cell>
          <cell r="J617">
            <v>0</v>
          </cell>
          <cell r="K617">
            <v>0</v>
          </cell>
          <cell r="L617">
            <v>0</v>
          </cell>
          <cell r="M617">
            <v>0</v>
          </cell>
          <cell r="N617">
            <v>0</v>
          </cell>
          <cell r="O617">
            <v>0</v>
          </cell>
          <cell r="P617">
            <v>0</v>
          </cell>
          <cell r="Q617">
            <v>0</v>
          </cell>
          <cell r="R617">
            <v>0</v>
          </cell>
          <cell r="S617">
            <v>0</v>
          </cell>
          <cell r="T617">
            <v>0</v>
          </cell>
          <cell r="U617">
            <v>0</v>
          </cell>
        </row>
        <row r="618">
          <cell r="A618" t="str">
            <v>640701</v>
          </cell>
          <cell r="B618" t="str">
            <v>GRANVILLE</v>
          </cell>
          <cell r="C618">
            <v>38</v>
          </cell>
          <cell r="D618">
            <v>0</v>
          </cell>
          <cell r="E618">
            <v>38</v>
          </cell>
          <cell r="F618">
            <v>0</v>
          </cell>
          <cell r="G618">
            <v>0</v>
          </cell>
          <cell r="H618">
            <v>0</v>
          </cell>
          <cell r="I618">
            <v>0</v>
          </cell>
          <cell r="J618">
            <v>0</v>
          </cell>
          <cell r="K618">
            <v>0</v>
          </cell>
          <cell r="L618">
            <v>0</v>
          </cell>
          <cell r="M618">
            <v>0</v>
          </cell>
          <cell r="N618">
            <v>0</v>
          </cell>
          <cell r="O618">
            <v>0</v>
          </cell>
          <cell r="P618">
            <v>0</v>
          </cell>
          <cell r="Q618">
            <v>0</v>
          </cell>
          <cell r="R618">
            <v>0</v>
          </cell>
          <cell r="S618">
            <v>0</v>
          </cell>
          <cell r="T618">
            <v>0</v>
          </cell>
          <cell r="U618">
            <v>0</v>
          </cell>
        </row>
        <row r="619">
          <cell r="A619" t="str">
            <v>640801</v>
          </cell>
          <cell r="B619" t="str">
            <v>GREENWICH</v>
          </cell>
          <cell r="C619">
            <v>41</v>
          </cell>
          <cell r="D619">
            <v>0</v>
          </cell>
          <cell r="E619">
            <v>41</v>
          </cell>
          <cell r="F619">
            <v>0</v>
          </cell>
          <cell r="G619">
            <v>0</v>
          </cell>
          <cell r="H619">
            <v>0</v>
          </cell>
          <cell r="I619">
            <v>0</v>
          </cell>
          <cell r="J619">
            <v>0</v>
          </cell>
          <cell r="K619">
            <v>0</v>
          </cell>
          <cell r="L619">
            <v>0</v>
          </cell>
          <cell r="M619">
            <v>0</v>
          </cell>
          <cell r="N619">
            <v>0</v>
          </cell>
          <cell r="O619">
            <v>0</v>
          </cell>
          <cell r="P619">
            <v>0</v>
          </cell>
          <cell r="Q619">
            <v>0</v>
          </cell>
          <cell r="R619">
            <v>0</v>
          </cell>
          <cell r="S619">
            <v>0</v>
          </cell>
          <cell r="T619">
            <v>0</v>
          </cell>
          <cell r="U619">
            <v>0</v>
          </cell>
        </row>
        <row r="620">
          <cell r="A620" t="str">
            <v>641001</v>
          </cell>
          <cell r="B620" t="str">
            <v>HARTFORD</v>
          </cell>
          <cell r="C620">
            <v>15</v>
          </cell>
          <cell r="D620">
            <v>0</v>
          </cell>
          <cell r="E620">
            <v>15</v>
          </cell>
          <cell r="F620">
            <v>0</v>
          </cell>
          <cell r="G620">
            <v>0</v>
          </cell>
          <cell r="H620">
            <v>0</v>
          </cell>
          <cell r="I620">
            <v>0</v>
          </cell>
          <cell r="J620">
            <v>0</v>
          </cell>
          <cell r="K620">
            <v>0</v>
          </cell>
          <cell r="L620">
            <v>0</v>
          </cell>
          <cell r="M620">
            <v>0</v>
          </cell>
          <cell r="N620">
            <v>0</v>
          </cell>
          <cell r="O620">
            <v>0</v>
          </cell>
          <cell r="P620">
            <v>0</v>
          </cell>
          <cell r="Q620">
            <v>0</v>
          </cell>
          <cell r="R620">
            <v>0</v>
          </cell>
          <cell r="S620">
            <v>0</v>
          </cell>
          <cell r="T620">
            <v>0</v>
          </cell>
          <cell r="U620">
            <v>0</v>
          </cell>
        </row>
        <row r="621">
          <cell r="A621" t="str">
            <v>641301</v>
          </cell>
          <cell r="B621" t="str">
            <v>HUDSON FALLS</v>
          </cell>
          <cell r="C621">
            <v>71</v>
          </cell>
          <cell r="D621">
            <v>0</v>
          </cell>
          <cell r="E621">
            <v>71</v>
          </cell>
          <cell r="F621">
            <v>0</v>
          </cell>
          <cell r="G621">
            <v>0</v>
          </cell>
          <cell r="H621">
            <v>0</v>
          </cell>
          <cell r="I621">
            <v>0</v>
          </cell>
          <cell r="J621">
            <v>0</v>
          </cell>
          <cell r="K621">
            <v>0</v>
          </cell>
          <cell r="L621">
            <v>0</v>
          </cell>
          <cell r="M621">
            <v>0</v>
          </cell>
          <cell r="N621">
            <v>0</v>
          </cell>
          <cell r="O621">
            <v>0</v>
          </cell>
          <cell r="P621">
            <v>0</v>
          </cell>
          <cell r="Q621">
            <v>0</v>
          </cell>
          <cell r="R621">
            <v>0</v>
          </cell>
          <cell r="S621">
            <v>0</v>
          </cell>
          <cell r="T621">
            <v>0</v>
          </cell>
          <cell r="U621">
            <v>0</v>
          </cell>
        </row>
        <row r="622">
          <cell r="A622" t="str">
            <v>641401</v>
          </cell>
          <cell r="B622" t="str">
            <v>PUTNAM</v>
          </cell>
          <cell r="C622">
            <v>0</v>
          </cell>
          <cell r="D622">
            <v>0</v>
          </cell>
          <cell r="E622">
            <v>0</v>
          </cell>
          <cell r="F622">
            <v>0</v>
          </cell>
          <cell r="G622">
            <v>0</v>
          </cell>
          <cell r="H622">
            <v>0</v>
          </cell>
          <cell r="I622">
            <v>0</v>
          </cell>
          <cell r="J622">
            <v>0</v>
          </cell>
          <cell r="K622">
            <v>0</v>
          </cell>
          <cell r="L622">
            <v>0</v>
          </cell>
          <cell r="M622">
            <v>0</v>
          </cell>
          <cell r="N622">
            <v>0</v>
          </cell>
          <cell r="O622">
            <v>0</v>
          </cell>
          <cell r="P622">
            <v>0</v>
          </cell>
          <cell r="Q622">
            <v>0</v>
          </cell>
          <cell r="R622">
            <v>0</v>
          </cell>
          <cell r="S622">
            <v>0</v>
          </cell>
          <cell r="T622">
            <v>0</v>
          </cell>
          <cell r="U622">
            <v>0</v>
          </cell>
        </row>
        <row r="623">
          <cell r="A623" t="str">
            <v>641501</v>
          </cell>
          <cell r="B623" t="str">
            <v>SALEM</v>
          </cell>
          <cell r="C623">
            <v>0</v>
          </cell>
          <cell r="D623">
            <v>0</v>
          </cell>
          <cell r="E623">
            <v>0</v>
          </cell>
          <cell r="F623">
            <v>0</v>
          </cell>
          <cell r="G623">
            <v>0</v>
          </cell>
          <cell r="H623">
            <v>0</v>
          </cell>
          <cell r="I623">
            <v>0</v>
          </cell>
          <cell r="J623">
            <v>0</v>
          </cell>
          <cell r="K623">
            <v>0</v>
          </cell>
          <cell r="L623">
            <v>0</v>
          </cell>
          <cell r="M623">
            <v>0</v>
          </cell>
          <cell r="N623">
            <v>0</v>
          </cell>
          <cell r="O623">
            <v>0</v>
          </cell>
          <cell r="P623">
            <v>0</v>
          </cell>
          <cell r="Q623">
            <v>0</v>
          </cell>
          <cell r="R623">
            <v>0</v>
          </cell>
          <cell r="S623">
            <v>0</v>
          </cell>
          <cell r="T623">
            <v>0</v>
          </cell>
          <cell r="U623">
            <v>0</v>
          </cell>
        </row>
        <row r="624">
          <cell r="A624" t="str">
            <v>641610</v>
          </cell>
          <cell r="B624" t="str">
            <v>CAMBRIDGE</v>
          </cell>
          <cell r="C624">
            <v>18</v>
          </cell>
          <cell r="D624">
            <v>0</v>
          </cell>
          <cell r="E624">
            <v>0</v>
          </cell>
          <cell r="F624">
            <v>0</v>
          </cell>
          <cell r="G624">
            <v>0</v>
          </cell>
          <cell r="H624">
            <v>0</v>
          </cell>
          <cell r="I624">
            <v>0</v>
          </cell>
          <cell r="J624">
            <v>0</v>
          </cell>
          <cell r="K624">
            <v>0</v>
          </cell>
          <cell r="L624">
            <v>0</v>
          </cell>
          <cell r="M624">
            <v>0</v>
          </cell>
          <cell r="N624">
            <v>18</v>
          </cell>
          <cell r="O624">
            <v>0</v>
          </cell>
          <cell r="P624">
            <v>0</v>
          </cell>
          <cell r="Q624">
            <v>0</v>
          </cell>
          <cell r="R624">
            <v>0</v>
          </cell>
          <cell r="S624">
            <v>0</v>
          </cell>
          <cell r="T624">
            <v>0</v>
          </cell>
          <cell r="U624">
            <v>0</v>
          </cell>
        </row>
        <row r="625">
          <cell r="A625" t="str">
            <v>641701</v>
          </cell>
          <cell r="B625" t="str">
            <v>WHITEHALL</v>
          </cell>
          <cell r="C625">
            <v>16</v>
          </cell>
          <cell r="D625">
            <v>0</v>
          </cell>
          <cell r="E625">
            <v>12</v>
          </cell>
          <cell r="F625">
            <v>4</v>
          </cell>
          <cell r="G625">
            <v>0</v>
          </cell>
          <cell r="H625">
            <v>0</v>
          </cell>
          <cell r="I625">
            <v>0</v>
          </cell>
          <cell r="J625">
            <v>0</v>
          </cell>
          <cell r="K625">
            <v>0</v>
          </cell>
          <cell r="L625">
            <v>0</v>
          </cell>
          <cell r="M625">
            <v>0</v>
          </cell>
          <cell r="N625">
            <v>0</v>
          </cell>
          <cell r="O625">
            <v>0</v>
          </cell>
          <cell r="P625">
            <v>0</v>
          </cell>
          <cell r="Q625">
            <v>0</v>
          </cell>
          <cell r="R625">
            <v>0</v>
          </cell>
          <cell r="S625">
            <v>0</v>
          </cell>
          <cell r="T625">
            <v>0</v>
          </cell>
          <cell r="U625">
            <v>0</v>
          </cell>
        </row>
        <row r="626">
          <cell r="A626" t="str">
            <v>650101</v>
          </cell>
          <cell r="B626" t="str">
            <v>NEWARK</v>
          </cell>
          <cell r="C626">
            <v>94</v>
          </cell>
          <cell r="D626">
            <v>0</v>
          </cell>
          <cell r="E626">
            <v>23</v>
          </cell>
          <cell r="F626">
            <v>0</v>
          </cell>
          <cell r="G626">
            <v>0</v>
          </cell>
          <cell r="H626">
            <v>54</v>
          </cell>
          <cell r="I626">
            <v>0</v>
          </cell>
          <cell r="J626">
            <v>0</v>
          </cell>
          <cell r="K626">
            <v>15</v>
          </cell>
          <cell r="L626">
            <v>0</v>
          </cell>
          <cell r="M626">
            <v>0</v>
          </cell>
          <cell r="N626">
            <v>0</v>
          </cell>
          <cell r="O626">
            <v>0</v>
          </cell>
          <cell r="P626">
            <v>0</v>
          </cell>
          <cell r="Q626">
            <v>1</v>
          </cell>
          <cell r="R626">
            <v>0</v>
          </cell>
          <cell r="S626">
            <v>0</v>
          </cell>
          <cell r="T626">
            <v>1</v>
          </cell>
          <cell r="U626">
            <v>0</v>
          </cell>
        </row>
        <row r="627">
          <cell r="A627" t="str">
            <v>650301</v>
          </cell>
          <cell r="B627" t="str">
            <v>CLYDE-SAVANNAH</v>
          </cell>
          <cell r="C627">
            <v>25</v>
          </cell>
          <cell r="D627">
            <v>0</v>
          </cell>
          <cell r="E627">
            <v>0</v>
          </cell>
          <cell r="F627">
            <v>0</v>
          </cell>
          <cell r="G627">
            <v>0</v>
          </cell>
          <cell r="H627">
            <v>19</v>
          </cell>
          <cell r="I627">
            <v>0</v>
          </cell>
          <cell r="J627">
            <v>0</v>
          </cell>
          <cell r="K627">
            <v>0</v>
          </cell>
          <cell r="L627">
            <v>0</v>
          </cell>
          <cell r="M627">
            <v>1</v>
          </cell>
          <cell r="N627">
            <v>5</v>
          </cell>
          <cell r="O627">
            <v>0</v>
          </cell>
          <cell r="P627">
            <v>0</v>
          </cell>
          <cell r="Q627">
            <v>0</v>
          </cell>
          <cell r="R627">
            <v>0</v>
          </cell>
          <cell r="S627">
            <v>0</v>
          </cell>
          <cell r="T627">
            <v>0</v>
          </cell>
          <cell r="U627">
            <v>0</v>
          </cell>
        </row>
        <row r="628">
          <cell r="A628" t="str">
            <v>650501</v>
          </cell>
          <cell r="B628" t="str">
            <v>LYONS</v>
          </cell>
          <cell r="C628">
            <v>53</v>
          </cell>
          <cell r="D628">
            <v>0</v>
          </cell>
          <cell r="E628">
            <v>0</v>
          </cell>
          <cell r="F628">
            <v>0</v>
          </cell>
          <cell r="G628">
            <v>0</v>
          </cell>
          <cell r="H628">
            <v>33</v>
          </cell>
          <cell r="I628">
            <v>0</v>
          </cell>
          <cell r="J628">
            <v>0</v>
          </cell>
          <cell r="K628">
            <v>0</v>
          </cell>
          <cell r="L628">
            <v>0</v>
          </cell>
          <cell r="M628">
            <v>6</v>
          </cell>
          <cell r="N628">
            <v>12</v>
          </cell>
          <cell r="O628">
            <v>1</v>
          </cell>
          <cell r="P628">
            <v>0</v>
          </cell>
          <cell r="Q628">
            <v>0</v>
          </cell>
          <cell r="R628">
            <v>0</v>
          </cell>
          <cell r="S628">
            <v>0</v>
          </cell>
          <cell r="T628">
            <v>1</v>
          </cell>
          <cell r="U628">
            <v>0</v>
          </cell>
        </row>
        <row r="629">
          <cell r="A629" t="str">
            <v>650701</v>
          </cell>
          <cell r="B629" t="str">
            <v>MARION</v>
          </cell>
          <cell r="C629">
            <v>22</v>
          </cell>
          <cell r="D629">
            <v>0</v>
          </cell>
          <cell r="E629">
            <v>22</v>
          </cell>
          <cell r="F629">
            <v>0</v>
          </cell>
          <cell r="G629">
            <v>0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  <cell r="L629">
            <v>0</v>
          </cell>
          <cell r="M629">
            <v>0</v>
          </cell>
          <cell r="N629">
            <v>0</v>
          </cell>
          <cell r="O629">
            <v>0</v>
          </cell>
          <cell r="P629">
            <v>0</v>
          </cell>
          <cell r="Q629">
            <v>0</v>
          </cell>
          <cell r="R629">
            <v>0</v>
          </cell>
          <cell r="S629">
            <v>0</v>
          </cell>
          <cell r="T629">
            <v>0</v>
          </cell>
          <cell r="U629">
            <v>0</v>
          </cell>
        </row>
        <row r="630">
          <cell r="A630" t="str">
            <v>650801</v>
          </cell>
          <cell r="B630" t="str">
            <v>WAYNE</v>
          </cell>
          <cell r="C630">
            <v>78</v>
          </cell>
          <cell r="D630">
            <v>0</v>
          </cell>
          <cell r="E630">
            <v>0</v>
          </cell>
          <cell r="F630">
            <v>0</v>
          </cell>
          <cell r="G630">
            <v>0</v>
          </cell>
          <cell r="H630">
            <v>0</v>
          </cell>
          <cell r="I630">
            <v>0</v>
          </cell>
          <cell r="J630">
            <v>0</v>
          </cell>
          <cell r="K630">
            <v>77</v>
          </cell>
          <cell r="L630">
            <v>0</v>
          </cell>
          <cell r="M630">
            <v>0</v>
          </cell>
          <cell r="N630">
            <v>1</v>
          </cell>
          <cell r="O630">
            <v>0</v>
          </cell>
          <cell r="P630">
            <v>0</v>
          </cell>
          <cell r="Q630">
            <v>0</v>
          </cell>
          <cell r="R630">
            <v>0</v>
          </cell>
          <cell r="S630">
            <v>0</v>
          </cell>
          <cell r="T630">
            <v>0</v>
          </cell>
          <cell r="U630">
            <v>0</v>
          </cell>
        </row>
        <row r="631">
          <cell r="A631" t="str">
            <v>650901</v>
          </cell>
          <cell r="B631" t="str">
            <v>PALMYRA-MACEDON</v>
          </cell>
          <cell r="C631">
            <v>52</v>
          </cell>
          <cell r="D631">
            <v>0</v>
          </cell>
          <cell r="E631">
            <v>46</v>
          </cell>
          <cell r="F631">
            <v>0</v>
          </cell>
          <cell r="G631">
            <v>0</v>
          </cell>
          <cell r="H631">
            <v>0</v>
          </cell>
          <cell r="I631">
            <v>0</v>
          </cell>
          <cell r="J631">
            <v>0</v>
          </cell>
          <cell r="K631">
            <v>6</v>
          </cell>
          <cell r="L631">
            <v>0</v>
          </cell>
          <cell r="M631">
            <v>0</v>
          </cell>
          <cell r="N631">
            <v>0</v>
          </cell>
          <cell r="O631">
            <v>0</v>
          </cell>
          <cell r="P631">
            <v>0</v>
          </cell>
          <cell r="Q631">
            <v>0</v>
          </cell>
          <cell r="R631">
            <v>0</v>
          </cell>
          <cell r="S631">
            <v>0</v>
          </cell>
          <cell r="T631">
            <v>0</v>
          </cell>
          <cell r="U631">
            <v>0</v>
          </cell>
        </row>
        <row r="632">
          <cell r="A632" t="str">
            <v>650902</v>
          </cell>
          <cell r="B632" t="str">
            <v>GANANDA</v>
          </cell>
          <cell r="C632">
            <v>47</v>
          </cell>
          <cell r="D632">
            <v>11</v>
          </cell>
          <cell r="E632">
            <v>36</v>
          </cell>
          <cell r="F632">
            <v>0</v>
          </cell>
          <cell r="G632">
            <v>0</v>
          </cell>
          <cell r="H632">
            <v>0</v>
          </cell>
          <cell r="I632">
            <v>0</v>
          </cell>
          <cell r="J632">
            <v>0</v>
          </cell>
          <cell r="K632">
            <v>0</v>
          </cell>
          <cell r="L632">
            <v>0</v>
          </cell>
          <cell r="M632">
            <v>0</v>
          </cell>
          <cell r="N632">
            <v>0</v>
          </cell>
          <cell r="O632">
            <v>0</v>
          </cell>
          <cell r="P632">
            <v>0</v>
          </cell>
          <cell r="Q632">
            <v>0</v>
          </cell>
          <cell r="R632">
            <v>0</v>
          </cell>
          <cell r="S632">
            <v>0</v>
          </cell>
          <cell r="T632">
            <v>0</v>
          </cell>
          <cell r="U632">
            <v>0</v>
          </cell>
        </row>
        <row r="633">
          <cell r="A633" t="str">
            <v>651201</v>
          </cell>
          <cell r="B633" t="str">
            <v>SODUS</v>
          </cell>
          <cell r="C633">
            <v>53</v>
          </cell>
          <cell r="D633">
            <v>0</v>
          </cell>
          <cell r="E633">
            <v>0</v>
          </cell>
          <cell r="F633">
            <v>0</v>
          </cell>
          <cell r="G633">
            <v>19</v>
          </cell>
          <cell r="H633">
            <v>25</v>
          </cell>
          <cell r="I633">
            <v>0</v>
          </cell>
          <cell r="J633">
            <v>0</v>
          </cell>
          <cell r="K633">
            <v>0</v>
          </cell>
          <cell r="L633">
            <v>0</v>
          </cell>
          <cell r="M633">
            <v>2</v>
          </cell>
          <cell r="N633">
            <v>7</v>
          </cell>
          <cell r="O633">
            <v>0</v>
          </cell>
          <cell r="P633">
            <v>0</v>
          </cell>
          <cell r="Q633">
            <v>0</v>
          </cell>
          <cell r="R633">
            <v>0</v>
          </cell>
          <cell r="S633">
            <v>0</v>
          </cell>
          <cell r="T633">
            <v>0</v>
          </cell>
          <cell r="U633">
            <v>0</v>
          </cell>
        </row>
        <row r="634">
          <cell r="A634" t="str">
            <v>651402</v>
          </cell>
          <cell r="B634" t="str">
            <v>WILLIAMSON</v>
          </cell>
          <cell r="C634">
            <v>58</v>
          </cell>
          <cell r="D634">
            <v>0</v>
          </cell>
          <cell r="E634">
            <v>32</v>
          </cell>
          <cell r="F634">
            <v>0</v>
          </cell>
          <cell r="G634">
            <v>0</v>
          </cell>
          <cell r="H634">
            <v>26</v>
          </cell>
          <cell r="I634">
            <v>0</v>
          </cell>
          <cell r="J634">
            <v>0</v>
          </cell>
          <cell r="K634">
            <v>0</v>
          </cell>
          <cell r="L634">
            <v>0</v>
          </cell>
          <cell r="M634">
            <v>0</v>
          </cell>
          <cell r="N634">
            <v>0</v>
          </cell>
          <cell r="O634">
            <v>0</v>
          </cell>
          <cell r="P634">
            <v>0</v>
          </cell>
          <cell r="Q634">
            <v>0</v>
          </cell>
          <cell r="R634">
            <v>0</v>
          </cell>
          <cell r="S634">
            <v>0</v>
          </cell>
          <cell r="T634">
            <v>0</v>
          </cell>
          <cell r="U634">
            <v>0</v>
          </cell>
        </row>
        <row r="635">
          <cell r="A635" t="str">
            <v>651501</v>
          </cell>
          <cell r="B635" t="str">
            <v>NORTH ROSE WOLCOTT</v>
          </cell>
          <cell r="C635">
            <v>57</v>
          </cell>
          <cell r="D635">
            <v>0</v>
          </cell>
          <cell r="E635">
            <v>0</v>
          </cell>
          <cell r="F635">
            <v>0</v>
          </cell>
          <cell r="G635">
            <v>0</v>
          </cell>
          <cell r="H635">
            <v>31</v>
          </cell>
          <cell r="I635">
            <v>0</v>
          </cell>
          <cell r="J635">
            <v>0</v>
          </cell>
          <cell r="K635">
            <v>0</v>
          </cell>
          <cell r="L635">
            <v>0</v>
          </cell>
          <cell r="M635">
            <v>18</v>
          </cell>
          <cell r="N635">
            <v>8</v>
          </cell>
          <cell r="O635">
            <v>0</v>
          </cell>
          <cell r="P635">
            <v>0</v>
          </cell>
          <cell r="Q635">
            <v>0</v>
          </cell>
          <cell r="R635">
            <v>0</v>
          </cell>
          <cell r="S635">
            <v>0</v>
          </cell>
          <cell r="T635">
            <v>0</v>
          </cell>
          <cell r="U635">
            <v>0</v>
          </cell>
        </row>
        <row r="636">
          <cell r="A636" t="str">
            <v>651503</v>
          </cell>
          <cell r="B636" t="str">
            <v>RED CREEK</v>
          </cell>
          <cell r="C636">
            <v>32</v>
          </cell>
          <cell r="D636">
            <v>0</v>
          </cell>
          <cell r="E636">
            <v>0</v>
          </cell>
          <cell r="F636">
            <v>0</v>
          </cell>
          <cell r="G636">
            <v>0</v>
          </cell>
          <cell r="H636">
            <v>32</v>
          </cell>
          <cell r="I636">
            <v>0</v>
          </cell>
          <cell r="J636">
            <v>0</v>
          </cell>
          <cell r="K636">
            <v>0</v>
          </cell>
          <cell r="L636">
            <v>0</v>
          </cell>
          <cell r="M636">
            <v>0</v>
          </cell>
          <cell r="N636">
            <v>0</v>
          </cell>
          <cell r="O636">
            <v>0</v>
          </cell>
          <cell r="P636">
            <v>0</v>
          </cell>
          <cell r="Q636">
            <v>0</v>
          </cell>
          <cell r="R636">
            <v>0</v>
          </cell>
          <cell r="S636">
            <v>0</v>
          </cell>
          <cell r="T636">
            <v>0</v>
          </cell>
          <cell r="U636">
            <v>0</v>
          </cell>
        </row>
        <row r="637">
          <cell r="A637" t="str">
            <v>660101</v>
          </cell>
          <cell r="B637" t="str">
            <v>KATONAH LEWISBORO</v>
          </cell>
          <cell r="C637">
            <v>0</v>
          </cell>
          <cell r="D637">
            <v>0</v>
          </cell>
          <cell r="E637">
            <v>0</v>
          </cell>
          <cell r="F637">
            <v>0</v>
          </cell>
          <cell r="G637">
            <v>0</v>
          </cell>
          <cell r="H637">
            <v>0</v>
          </cell>
          <cell r="I637">
            <v>0</v>
          </cell>
          <cell r="J637">
            <v>0</v>
          </cell>
          <cell r="K637">
            <v>0</v>
          </cell>
          <cell r="L637">
            <v>0</v>
          </cell>
          <cell r="M637">
            <v>0</v>
          </cell>
          <cell r="N637">
            <v>0</v>
          </cell>
          <cell r="O637">
            <v>0</v>
          </cell>
          <cell r="P637">
            <v>0</v>
          </cell>
          <cell r="Q637">
            <v>0</v>
          </cell>
          <cell r="R637">
            <v>0</v>
          </cell>
          <cell r="S637">
            <v>0</v>
          </cell>
          <cell r="T637">
            <v>0</v>
          </cell>
          <cell r="U637">
            <v>0</v>
          </cell>
        </row>
        <row r="638">
          <cell r="A638" t="str">
            <v>660102</v>
          </cell>
          <cell r="B638" t="str">
            <v>BEDFORD</v>
          </cell>
          <cell r="C638">
            <v>0</v>
          </cell>
          <cell r="D638">
            <v>0</v>
          </cell>
          <cell r="E638">
            <v>0</v>
          </cell>
          <cell r="F638">
            <v>0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  <cell r="L638">
            <v>0</v>
          </cell>
          <cell r="M638">
            <v>0</v>
          </cell>
          <cell r="N638">
            <v>0</v>
          </cell>
          <cell r="O638">
            <v>0</v>
          </cell>
          <cell r="P638">
            <v>0</v>
          </cell>
          <cell r="Q638">
            <v>0</v>
          </cell>
          <cell r="R638">
            <v>0</v>
          </cell>
          <cell r="S638">
            <v>0</v>
          </cell>
          <cell r="T638">
            <v>0</v>
          </cell>
          <cell r="U638">
            <v>0</v>
          </cell>
        </row>
        <row r="639">
          <cell r="A639" t="str">
            <v>660202</v>
          </cell>
          <cell r="B639" t="str">
            <v>CROTON HARMON</v>
          </cell>
          <cell r="C639">
            <v>0</v>
          </cell>
          <cell r="D639">
            <v>0</v>
          </cell>
          <cell r="E639">
            <v>0</v>
          </cell>
          <cell r="F639">
            <v>0</v>
          </cell>
          <cell r="G639">
            <v>0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  <cell r="L639">
            <v>0</v>
          </cell>
          <cell r="M639">
            <v>0</v>
          </cell>
          <cell r="N639">
            <v>0</v>
          </cell>
          <cell r="O639">
            <v>0</v>
          </cell>
          <cell r="P639">
            <v>0</v>
          </cell>
          <cell r="Q639">
            <v>0</v>
          </cell>
          <cell r="R639">
            <v>0</v>
          </cell>
          <cell r="S639">
            <v>0</v>
          </cell>
          <cell r="T639">
            <v>0</v>
          </cell>
          <cell r="U639">
            <v>0</v>
          </cell>
        </row>
        <row r="640">
          <cell r="A640" t="str">
            <v>660203</v>
          </cell>
          <cell r="B640" t="str">
            <v>HENDRICK HUDSON</v>
          </cell>
          <cell r="C640">
            <v>0</v>
          </cell>
          <cell r="D640">
            <v>0</v>
          </cell>
          <cell r="E640">
            <v>0</v>
          </cell>
          <cell r="F640">
            <v>0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  <cell r="L640">
            <v>0</v>
          </cell>
          <cell r="M640">
            <v>0</v>
          </cell>
          <cell r="N640">
            <v>0</v>
          </cell>
          <cell r="O640">
            <v>0</v>
          </cell>
          <cell r="P640">
            <v>0</v>
          </cell>
          <cell r="Q640">
            <v>0</v>
          </cell>
          <cell r="R640">
            <v>0</v>
          </cell>
          <cell r="S640">
            <v>0</v>
          </cell>
          <cell r="T640">
            <v>0</v>
          </cell>
          <cell r="U640">
            <v>0</v>
          </cell>
        </row>
        <row r="641">
          <cell r="A641" t="str">
            <v>660301</v>
          </cell>
          <cell r="B641" t="str">
            <v>EASTCHESTER</v>
          </cell>
          <cell r="C641">
            <v>0</v>
          </cell>
          <cell r="D641">
            <v>0</v>
          </cell>
          <cell r="E641">
            <v>0</v>
          </cell>
          <cell r="F641">
            <v>0</v>
          </cell>
          <cell r="G641">
            <v>0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  <cell r="L641">
            <v>0</v>
          </cell>
          <cell r="M641">
            <v>0</v>
          </cell>
          <cell r="N641">
            <v>0</v>
          </cell>
          <cell r="O641">
            <v>0</v>
          </cell>
          <cell r="P641">
            <v>0</v>
          </cell>
          <cell r="Q641">
            <v>0</v>
          </cell>
          <cell r="R641">
            <v>0</v>
          </cell>
          <cell r="S641">
            <v>0</v>
          </cell>
          <cell r="T641">
            <v>0</v>
          </cell>
          <cell r="U641">
            <v>0</v>
          </cell>
        </row>
        <row r="642">
          <cell r="A642" t="str">
            <v>660302</v>
          </cell>
          <cell r="B642" t="str">
            <v>TUCKAHOE</v>
          </cell>
          <cell r="C642">
            <v>0</v>
          </cell>
          <cell r="D642">
            <v>0</v>
          </cell>
          <cell r="E642">
            <v>0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  <cell r="L642">
            <v>0</v>
          </cell>
          <cell r="M642">
            <v>0</v>
          </cell>
          <cell r="N642">
            <v>0</v>
          </cell>
          <cell r="O642">
            <v>0</v>
          </cell>
          <cell r="P642">
            <v>0</v>
          </cell>
          <cell r="Q642">
            <v>0</v>
          </cell>
          <cell r="R642">
            <v>0</v>
          </cell>
          <cell r="S642">
            <v>0</v>
          </cell>
          <cell r="T642">
            <v>0</v>
          </cell>
          <cell r="U642">
            <v>0</v>
          </cell>
        </row>
        <row r="643">
          <cell r="A643" t="str">
            <v>660303</v>
          </cell>
          <cell r="B643" t="str">
            <v>BRONXVILLE</v>
          </cell>
          <cell r="C643">
            <v>0</v>
          </cell>
          <cell r="D643">
            <v>0</v>
          </cell>
          <cell r="E643">
            <v>0</v>
          </cell>
          <cell r="F643">
            <v>0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  <cell r="L643">
            <v>0</v>
          </cell>
          <cell r="M643">
            <v>0</v>
          </cell>
          <cell r="N643">
            <v>0</v>
          </cell>
          <cell r="O643">
            <v>0</v>
          </cell>
          <cell r="P643">
            <v>0</v>
          </cell>
          <cell r="Q643">
            <v>0</v>
          </cell>
          <cell r="R643">
            <v>0</v>
          </cell>
          <cell r="S643">
            <v>0</v>
          </cell>
          <cell r="T643">
            <v>0</v>
          </cell>
          <cell r="U643">
            <v>0</v>
          </cell>
        </row>
        <row r="644">
          <cell r="A644" t="str">
            <v>660401</v>
          </cell>
          <cell r="B644" t="str">
            <v>TARRYTOWN</v>
          </cell>
          <cell r="C644">
            <v>109</v>
          </cell>
          <cell r="D644">
            <v>0</v>
          </cell>
          <cell r="E644">
            <v>0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108</v>
          </cell>
          <cell r="L644">
            <v>1</v>
          </cell>
          <cell r="M644">
            <v>0</v>
          </cell>
          <cell r="N644">
            <v>0</v>
          </cell>
          <cell r="O644">
            <v>0</v>
          </cell>
          <cell r="P644">
            <v>0</v>
          </cell>
          <cell r="Q644">
            <v>0</v>
          </cell>
          <cell r="R644">
            <v>0</v>
          </cell>
          <cell r="S644">
            <v>0</v>
          </cell>
          <cell r="T644">
            <v>0</v>
          </cell>
          <cell r="U644">
            <v>0</v>
          </cell>
        </row>
        <row r="645">
          <cell r="A645" t="str">
            <v>660402</v>
          </cell>
          <cell r="B645" t="str">
            <v>IRVINGTON</v>
          </cell>
          <cell r="C645">
            <v>0</v>
          </cell>
          <cell r="D645">
            <v>0</v>
          </cell>
          <cell r="E645">
            <v>0</v>
          </cell>
          <cell r="F645">
            <v>0</v>
          </cell>
          <cell r="G645">
            <v>0</v>
          </cell>
          <cell r="H645">
            <v>0</v>
          </cell>
          <cell r="I645">
            <v>0</v>
          </cell>
          <cell r="J645">
            <v>0</v>
          </cell>
          <cell r="K645">
            <v>0</v>
          </cell>
          <cell r="L645">
            <v>0</v>
          </cell>
          <cell r="M645">
            <v>0</v>
          </cell>
          <cell r="N645">
            <v>0</v>
          </cell>
          <cell r="O645">
            <v>0</v>
          </cell>
          <cell r="P645">
            <v>0</v>
          </cell>
          <cell r="Q645">
            <v>0</v>
          </cell>
          <cell r="R645">
            <v>0</v>
          </cell>
          <cell r="S645">
            <v>0</v>
          </cell>
          <cell r="T645">
            <v>0</v>
          </cell>
          <cell r="U645">
            <v>0</v>
          </cell>
        </row>
        <row r="646">
          <cell r="A646" t="str">
            <v>660403</v>
          </cell>
          <cell r="B646" t="str">
            <v>DOBBS FERRY</v>
          </cell>
          <cell r="C646">
            <v>0</v>
          </cell>
          <cell r="D646">
            <v>0</v>
          </cell>
          <cell r="E646">
            <v>0</v>
          </cell>
          <cell r="F646">
            <v>0</v>
          </cell>
          <cell r="G646">
            <v>0</v>
          </cell>
          <cell r="H646">
            <v>0</v>
          </cell>
          <cell r="I646">
            <v>0</v>
          </cell>
          <cell r="J646">
            <v>0</v>
          </cell>
          <cell r="K646">
            <v>0</v>
          </cell>
          <cell r="L646">
            <v>0</v>
          </cell>
          <cell r="M646">
            <v>0</v>
          </cell>
          <cell r="N646">
            <v>0</v>
          </cell>
          <cell r="O646">
            <v>0</v>
          </cell>
          <cell r="P646">
            <v>0</v>
          </cell>
          <cell r="Q646">
            <v>0</v>
          </cell>
          <cell r="R646">
            <v>0</v>
          </cell>
          <cell r="S646">
            <v>0</v>
          </cell>
          <cell r="T646">
            <v>0</v>
          </cell>
          <cell r="U646">
            <v>0</v>
          </cell>
        </row>
        <row r="647">
          <cell r="A647" t="str">
            <v>660404</v>
          </cell>
          <cell r="B647" t="str">
            <v>HASTINGS ON HUDSON</v>
          </cell>
          <cell r="C647">
            <v>0</v>
          </cell>
          <cell r="D647">
            <v>0</v>
          </cell>
          <cell r="E647">
            <v>0</v>
          </cell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  <cell r="L647">
            <v>0</v>
          </cell>
          <cell r="M647">
            <v>0</v>
          </cell>
          <cell r="N647">
            <v>0</v>
          </cell>
          <cell r="O647">
            <v>0</v>
          </cell>
          <cell r="P647">
            <v>0</v>
          </cell>
          <cell r="Q647">
            <v>0</v>
          </cell>
          <cell r="R647">
            <v>0</v>
          </cell>
          <cell r="S647">
            <v>0</v>
          </cell>
          <cell r="T647">
            <v>0</v>
          </cell>
          <cell r="U647">
            <v>0</v>
          </cell>
        </row>
        <row r="648">
          <cell r="A648" t="str">
            <v>660405</v>
          </cell>
          <cell r="B648" t="str">
            <v>ARDSLEY</v>
          </cell>
          <cell r="C648">
            <v>0</v>
          </cell>
          <cell r="D648">
            <v>0</v>
          </cell>
          <cell r="E648">
            <v>0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  <cell r="L648">
            <v>0</v>
          </cell>
          <cell r="M648">
            <v>0</v>
          </cell>
          <cell r="N648">
            <v>0</v>
          </cell>
          <cell r="O648">
            <v>0</v>
          </cell>
          <cell r="P648">
            <v>0</v>
          </cell>
          <cell r="Q648">
            <v>0</v>
          </cell>
          <cell r="R648">
            <v>0</v>
          </cell>
          <cell r="S648">
            <v>0</v>
          </cell>
          <cell r="T648">
            <v>0</v>
          </cell>
          <cell r="U648">
            <v>0</v>
          </cell>
        </row>
        <row r="649">
          <cell r="A649" t="str">
            <v>660406</v>
          </cell>
          <cell r="B649" t="str">
            <v>EDGEMONT</v>
          </cell>
          <cell r="C649">
            <v>0</v>
          </cell>
          <cell r="D649">
            <v>0</v>
          </cell>
          <cell r="E649">
            <v>0</v>
          </cell>
          <cell r="F649">
            <v>0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  <cell r="L649">
            <v>0</v>
          </cell>
          <cell r="M649">
            <v>0</v>
          </cell>
          <cell r="N649">
            <v>0</v>
          </cell>
          <cell r="O649">
            <v>0</v>
          </cell>
          <cell r="P649">
            <v>0</v>
          </cell>
          <cell r="Q649">
            <v>0</v>
          </cell>
          <cell r="R649">
            <v>0</v>
          </cell>
          <cell r="S649">
            <v>0</v>
          </cell>
          <cell r="T649">
            <v>0</v>
          </cell>
          <cell r="U649">
            <v>0</v>
          </cell>
        </row>
        <row r="650">
          <cell r="A650" t="str">
            <v>660407</v>
          </cell>
          <cell r="B650" t="str">
            <v>GREENBURGH</v>
          </cell>
          <cell r="C650">
            <v>124</v>
          </cell>
          <cell r="D650">
            <v>0</v>
          </cell>
          <cell r="E650">
            <v>0</v>
          </cell>
          <cell r="F650">
            <v>0</v>
          </cell>
          <cell r="G650">
            <v>6</v>
          </cell>
          <cell r="H650">
            <v>112</v>
          </cell>
          <cell r="I650">
            <v>0</v>
          </cell>
          <cell r="J650">
            <v>0</v>
          </cell>
          <cell r="K650">
            <v>0</v>
          </cell>
          <cell r="L650">
            <v>0</v>
          </cell>
          <cell r="M650">
            <v>0</v>
          </cell>
          <cell r="N650">
            <v>0</v>
          </cell>
          <cell r="O650">
            <v>0</v>
          </cell>
          <cell r="P650">
            <v>0</v>
          </cell>
          <cell r="Q650">
            <v>0</v>
          </cell>
          <cell r="R650">
            <v>0</v>
          </cell>
          <cell r="S650">
            <v>1</v>
          </cell>
          <cell r="T650">
            <v>5</v>
          </cell>
          <cell r="U650">
            <v>0</v>
          </cell>
        </row>
        <row r="651">
          <cell r="A651" t="str">
            <v>660409</v>
          </cell>
          <cell r="B651" t="str">
            <v>ELMSFORD</v>
          </cell>
          <cell r="C651">
            <v>37</v>
          </cell>
          <cell r="D651">
            <v>0</v>
          </cell>
          <cell r="E651">
            <v>37</v>
          </cell>
          <cell r="F651">
            <v>0</v>
          </cell>
          <cell r="G651">
            <v>0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  <cell r="L651">
            <v>0</v>
          </cell>
          <cell r="M651">
            <v>0</v>
          </cell>
          <cell r="N651">
            <v>0</v>
          </cell>
          <cell r="O651">
            <v>0</v>
          </cell>
          <cell r="P651">
            <v>0</v>
          </cell>
          <cell r="Q651">
            <v>0</v>
          </cell>
          <cell r="R651">
            <v>0</v>
          </cell>
          <cell r="S651">
            <v>0</v>
          </cell>
          <cell r="T651">
            <v>0</v>
          </cell>
          <cell r="U651">
            <v>0</v>
          </cell>
        </row>
        <row r="652">
          <cell r="A652" t="str">
            <v>660410</v>
          </cell>
          <cell r="B652" t="str">
            <v>GREENBURGH-GRAHAM</v>
          </cell>
          <cell r="C652">
            <v>0</v>
          </cell>
          <cell r="D652">
            <v>0</v>
          </cell>
          <cell r="E652">
            <v>0</v>
          </cell>
          <cell r="F652">
            <v>0</v>
          </cell>
          <cell r="G652">
            <v>0</v>
          </cell>
          <cell r="H652">
            <v>0</v>
          </cell>
          <cell r="I652">
            <v>0</v>
          </cell>
          <cell r="J652">
            <v>0</v>
          </cell>
          <cell r="K652">
            <v>0</v>
          </cell>
          <cell r="L652">
            <v>0</v>
          </cell>
          <cell r="M652">
            <v>0</v>
          </cell>
          <cell r="N652">
            <v>0</v>
          </cell>
          <cell r="O652">
            <v>0</v>
          </cell>
          <cell r="P652">
            <v>0</v>
          </cell>
          <cell r="Q652">
            <v>0</v>
          </cell>
          <cell r="R652">
            <v>0</v>
          </cell>
          <cell r="S652">
            <v>0</v>
          </cell>
          <cell r="T652">
            <v>0</v>
          </cell>
          <cell r="U652">
            <v>0</v>
          </cell>
        </row>
        <row r="653">
          <cell r="A653" t="str">
            <v>660411</v>
          </cell>
          <cell r="B653" t="str">
            <v>GREENBURGH 11</v>
          </cell>
          <cell r="C653">
            <v>0</v>
          </cell>
          <cell r="D653">
            <v>0</v>
          </cell>
          <cell r="E653">
            <v>0</v>
          </cell>
          <cell r="F653">
            <v>0</v>
          </cell>
          <cell r="G653">
            <v>0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  <cell r="L653">
            <v>0</v>
          </cell>
          <cell r="M653">
            <v>0</v>
          </cell>
          <cell r="N653">
            <v>0</v>
          </cell>
          <cell r="O653">
            <v>0</v>
          </cell>
          <cell r="P653">
            <v>0</v>
          </cell>
          <cell r="Q653">
            <v>0</v>
          </cell>
          <cell r="R653">
            <v>0</v>
          </cell>
          <cell r="S653">
            <v>0</v>
          </cell>
          <cell r="T653">
            <v>0</v>
          </cell>
          <cell r="U653">
            <v>0</v>
          </cell>
        </row>
        <row r="654">
          <cell r="A654" t="str">
            <v>660412</v>
          </cell>
          <cell r="B654" t="str">
            <v>GREENBRG-NO CASTLE</v>
          </cell>
          <cell r="C654">
            <v>0</v>
          </cell>
          <cell r="D654">
            <v>0</v>
          </cell>
          <cell r="E654">
            <v>0</v>
          </cell>
          <cell r="F654">
            <v>0</v>
          </cell>
          <cell r="G654">
            <v>0</v>
          </cell>
          <cell r="H654">
            <v>0</v>
          </cell>
          <cell r="I654">
            <v>0</v>
          </cell>
          <cell r="J654">
            <v>0</v>
          </cell>
          <cell r="K654">
            <v>0</v>
          </cell>
          <cell r="L654">
            <v>0</v>
          </cell>
          <cell r="M654">
            <v>0</v>
          </cell>
          <cell r="N654">
            <v>0</v>
          </cell>
          <cell r="O654">
            <v>0</v>
          </cell>
          <cell r="P654">
            <v>0</v>
          </cell>
          <cell r="Q654">
            <v>0</v>
          </cell>
          <cell r="R654">
            <v>0</v>
          </cell>
          <cell r="S654">
            <v>0</v>
          </cell>
          <cell r="T654">
            <v>0</v>
          </cell>
          <cell r="U654">
            <v>0</v>
          </cell>
        </row>
        <row r="655">
          <cell r="A655" t="str">
            <v>660501</v>
          </cell>
          <cell r="B655" t="str">
            <v>HARRISON</v>
          </cell>
          <cell r="C655">
            <v>0</v>
          </cell>
          <cell r="D655">
            <v>0</v>
          </cell>
          <cell r="E655">
            <v>0</v>
          </cell>
          <cell r="F655">
            <v>0</v>
          </cell>
          <cell r="G655">
            <v>0</v>
          </cell>
          <cell r="H655">
            <v>0</v>
          </cell>
          <cell r="I655">
            <v>0</v>
          </cell>
          <cell r="J655">
            <v>0</v>
          </cell>
          <cell r="K655">
            <v>0</v>
          </cell>
          <cell r="L655">
            <v>0</v>
          </cell>
          <cell r="M655">
            <v>0</v>
          </cell>
          <cell r="N655">
            <v>0</v>
          </cell>
          <cell r="O655">
            <v>0</v>
          </cell>
          <cell r="P655">
            <v>0</v>
          </cell>
          <cell r="Q655">
            <v>0</v>
          </cell>
          <cell r="R655">
            <v>0</v>
          </cell>
          <cell r="S655">
            <v>0</v>
          </cell>
          <cell r="T655">
            <v>0</v>
          </cell>
          <cell r="U655">
            <v>0</v>
          </cell>
        </row>
        <row r="656">
          <cell r="A656" t="str">
            <v>660701</v>
          </cell>
          <cell r="B656" t="str">
            <v>MAMARONECK</v>
          </cell>
          <cell r="C656">
            <v>78</v>
          </cell>
          <cell r="D656">
            <v>0</v>
          </cell>
          <cell r="E656">
            <v>0</v>
          </cell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4</v>
          </cell>
          <cell r="K656">
            <v>74</v>
          </cell>
          <cell r="L656">
            <v>0</v>
          </cell>
          <cell r="M656">
            <v>0</v>
          </cell>
          <cell r="N656">
            <v>0</v>
          </cell>
          <cell r="O656">
            <v>0</v>
          </cell>
          <cell r="P656">
            <v>0</v>
          </cell>
          <cell r="Q656">
            <v>0</v>
          </cell>
          <cell r="R656">
            <v>0</v>
          </cell>
          <cell r="S656">
            <v>0</v>
          </cell>
          <cell r="T656">
            <v>0</v>
          </cell>
          <cell r="U656">
            <v>0</v>
          </cell>
        </row>
        <row r="657">
          <cell r="A657" t="str">
            <v>660801</v>
          </cell>
          <cell r="B657" t="str">
            <v>MT PLEASANT CENT</v>
          </cell>
          <cell r="C657">
            <v>0</v>
          </cell>
          <cell r="D657">
            <v>0</v>
          </cell>
          <cell r="E657">
            <v>0</v>
          </cell>
          <cell r="F657">
            <v>0</v>
          </cell>
          <cell r="G657">
            <v>0</v>
          </cell>
          <cell r="H657">
            <v>0</v>
          </cell>
          <cell r="I657">
            <v>0</v>
          </cell>
          <cell r="J657">
            <v>0</v>
          </cell>
          <cell r="K657">
            <v>0</v>
          </cell>
          <cell r="L657">
            <v>0</v>
          </cell>
          <cell r="M657">
            <v>0</v>
          </cell>
          <cell r="N657">
            <v>0</v>
          </cell>
          <cell r="O657">
            <v>0</v>
          </cell>
          <cell r="P657">
            <v>0</v>
          </cell>
          <cell r="Q657">
            <v>0</v>
          </cell>
          <cell r="R657">
            <v>0</v>
          </cell>
          <cell r="S657">
            <v>0</v>
          </cell>
          <cell r="T657">
            <v>0</v>
          </cell>
          <cell r="U657">
            <v>0</v>
          </cell>
        </row>
        <row r="658">
          <cell r="A658" t="str">
            <v>660802</v>
          </cell>
          <cell r="B658" t="str">
            <v>POCANTICO HILLS</v>
          </cell>
          <cell r="C658">
            <v>22</v>
          </cell>
          <cell r="D658">
            <v>0</v>
          </cell>
          <cell r="E658">
            <v>0</v>
          </cell>
          <cell r="F658">
            <v>0</v>
          </cell>
          <cell r="G658">
            <v>0</v>
          </cell>
          <cell r="H658">
            <v>22</v>
          </cell>
          <cell r="I658">
            <v>0</v>
          </cell>
          <cell r="J658">
            <v>0</v>
          </cell>
          <cell r="K658">
            <v>0</v>
          </cell>
          <cell r="L658">
            <v>0</v>
          </cell>
          <cell r="M658">
            <v>0</v>
          </cell>
          <cell r="N658">
            <v>0</v>
          </cell>
          <cell r="O658">
            <v>0</v>
          </cell>
          <cell r="P658">
            <v>0</v>
          </cell>
          <cell r="Q658">
            <v>0</v>
          </cell>
          <cell r="R658">
            <v>0</v>
          </cell>
          <cell r="S658">
            <v>0</v>
          </cell>
          <cell r="T658">
            <v>0</v>
          </cell>
          <cell r="U658">
            <v>0</v>
          </cell>
        </row>
        <row r="659">
          <cell r="A659" t="str">
            <v>660803</v>
          </cell>
          <cell r="B659" t="str">
            <v>HAWTHORNE KNOLLS</v>
          </cell>
          <cell r="C659">
            <v>0</v>
          </cell>
          <cell r="D659">
            <v>0</v>
          </cell>
          <cell r="E659">
            <v>0</v>
          </cell>
          <cell r="F659">
            <v>0</v>
          </cell>
          <cell r="G659">
            <v>0</v>
          </cell>
          <cell r="H659">
            <v>0</v>
          </cell>
          <cell r="I659">
            <v>0</v>
          </cell>
          <cell r="J659">
            <v>0</v>
          </cell>
          <cell r="K659">
            <v>0</v>
          </cell>
          <cell r="L659">
            <v>0</v>
          </cell>
          <cell r="M659">
            <v>0</v>
          </cell>
          <cell r="N659">
            <v>0</v>
          </cell>
          <cell r="O659">
            <v>0</v>
          </cell>
          <cell r="P659">
            <v>0</v>
          </cell>
          <cell r="Q659">
            <v>0</v>
          </cell>
          <cell r="R659">
            <v>0</v>
          </cell>
          <cell r="S659">
            <v>0</v>
          </cell>
          <cell r="T659">
            <v>0</v>
          </cell>
          <cell r="U659">
            <v>0</v>
          </cell>
        </row>
        <row r="660">
          <cell r="A660" t="str">
            <v>660804</v>
          </cell>
          <cell r="B660" t="str">
            <v>MT PLEASANT-COTTAG</v>
          </cell>
          <cell r="C660">
            <v>0</v>
          </cell>
          <cell r="D660">
            <v>0</v>
          </cell>
          <cell r="E660">
            <v>0</v>
          </cell>
          <cell r="F660">
            <v>0</v>
          </cell>
          <cell r="G660">
            <v>0</v>
          </cell>
          <cell r="H660">
            <v>0</v>
          </cell>
          <cell r="I660">
            <v>0</v>
          </cell>
          <cell r="J660">
            <v>0</v>
          </cell>
          <cell r="K660">
            <v>0</v>
          </cell>
          <cell r="L660">
            <v>0</v>
          </cell>
          <cell r="M660">
            <v>0</v>
          </cell>
          <cell r="N660">
            <v>0</v>
          </cell>
          <cell r="O660">
            <v>0</v>
          </cell>
          <cell r="P660">
            <v>0</v>
          </cell>
          <cell r="Q660">
            <v>0</v>
          </cell>
          <cell r="R660">
            <v>0</v>
          </cell>
          <cell r="S660">
            <v>0</v>
          </cell>
          <cell r="T660">
            <v>0</v>
          </cell>
          <cell r="U660">
            <v>0</v>
          </cell>
        </row>
        <row r="661">
          <cell r="A661" t="str">
            <v>660805</v>
          </cell>
          <cell r="B661" t="str">
            <v>VALHALLA</v>
          </cell>
          <cell r="C661">
            <v>0</v>
          </cell>
          <cell r="D661">
            <v>0</v>
          </cell>
          <cell r="E661">
            <v>0</v>
          </cell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  <cell r="L661">
            <v>0</v>
          </cell>
          <cell r="M661">
            <v>0</v>
          </cell>
          <cell r="N661">
            <v>0</v>
          </cell>
          <cell r="O661">
            <v>0</v>
          </cell>
          <cell r="P661">
            <v>0</v>
          </cell>
          <cell r="Q661">
            <v>0</v>
          </cell>
          <cell r="R661">
            <v>0</v>
          </cell>
          <cell r="S661">
            <v>0</v>
          </cell>
          <cell r="T661">
            <v>0</v>
          </cell>
          <cell r="U661">
            <v>0</v>
          </cell>
        </row>
        <row r="662">
          <cell r="A662" t="str">
            <v>660806</v>
          </cell>
          <cell r="B662" t="str">
            <v>MT PLSNT-BLYTHEDLE</v>
          </cell>
          <cell r="C662">
            <v>0</v>
          </cell>
          <cell r="D662">
            <v>0</v>
          </cell>
          <cell r="E662">
            <v>0</v>
          </cell>
          <cell r="F662">
            <v>0</v>
          </cell>
          <cell r="G662">
            <v>0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  <cell r="L662">
            <v>0</v>
          </cell>
          <cell r="M662">
            <v>0</v>
          </cell>
          <cell r="N662">
            <v>0</v>
          </cell>
          <cell r="O662">
            <v>0</v>
          </cell>
          <cell r="P662">
            <v>0</v>
          </cell>
          <cell r="Q662">
            <v>0</v>
          </cell>
          <cell r="R662">
            <v>0</v>
          </cell>
          <cell r="S662">
            <v>0</v>
          </cell>
          <cell r="T662">
            <v>0</v>
          </cell>
          <cell r="U662">
            <v>0</v>
          </cell>
        </row>
        <row r="663">
          <cell r="A663" t="str">
            <v>660809</v>
          </cell>
          <cell r="B663" t="str">
            <v>PLEASANTVILLE</v>
          </cell>
          <cell r="C663">
            <v>0</v>
          </cell>
          <cell r="D663">
            <v>0</v>
          </cell>
          <cell r="E663">
            <v>0</v>
          </cell>
          <cell r="F663">
            <v>0</v>
          </cell>
          <cell r="G663">
            <v>0</v>
          </cell>
          <cell r="H663">
            <v>0</v>
          </cell>
          <cell r="I663">
            <v>0</v>
          </cell>
          <cell r="J663">
            <v>0</v>
          </cell>
          <cell r="K663">
            <v>0</v>
          </cell>
          <cell r="L663">
            <v>0</v>
          </cell>
          <cell r="M663">
            <v>0</v>
          </cell>
          <cell r="N663">
            <v>0</v>
          </cell>
          <cell r="O663">
            <v>0</v>
          </cell>
          <cell r="P663">
            <v>0</v>
          </cell>
          <cell r="Q663">
            <v>0</v>
          </cell>
          <cell r="R663">
            <v>0</v>
          </cell>
          <cell r="S663">
            <v>0</v>
          </cell>
          <cell r="T663">
            <v>0</v>
          </cell>
          <cell r="U663">
            <v>0</v>
          </cell>
        </row>
        <row r="664">
          <cell r="A664" t="str">
            <v>660900</v>
          </cell>
          <cell r="B664" t="str">
            <v>MOUNT VERNON</v>
          </cell>
          <cell r="C664">
            <v>316</v>
          </cell>
          <cell r="D664">
            <v>0</v>
          </cell>
          <cell r="E664">
            <v>0</v>
          </cell>
          <cell r="F664">
            <v>0</v>
          </cell>
          <cell r="G664">
            <v>0</v>
          </cell>
          <cell r="H664">
            <v>172</v>
          </cell>
          <cell r="I664">
            <v>0</v>
          </cell>
          <cell r="J664">
            <v>0</v>
          </cell>
          <cell r="K664">
            <v>0</v>
          </cell>
          <cell r="L664">
            <v>0</v>
          </cell>
          <cell r="M664">
            <v>4</v>
          </cell>
          <cell r="N664">
            <v>138</v>
          </cell>
          <cell r="O664">
            <v>0</v>
          </cell>
          <cell r="P664">
            <v>0</v>
          </cell>
          <cell r="Q664">
            <v>0</v>
          </cell>
          <cell r="R664">
            <v>0</v>
          </cell>
          <cell r="S664">
            <v>0</v>
          </cell>
          <cell r="T664">
            <v>2</v>
          </cell>
          <cell r="U664">
            <v>0</v>
          </cell>
        </row>
        <row r="665">
          <cell r="A665" t="str">
            <v>661004</v>
          </cell>
          <cell r="B665" t="str">
            <v>CHAPPAQUA</v>
          </cell>
          <cell r="C665">
            <v>0</v>
          </cell>
          <cell r="D665">
            <v>0</v>
          </cell>
          <cell r="E665">
            <v>0</v>
          </cell>
          <cell r="F665">
            <v>0</v>
          </cell>
          <cell r="G665">
            <v>0</v>
          </cell>
          <cell r="H665">
            <v>0</v>
          </cell>
          <cell r="I665">
            <v>0</v>
          </cell>
          <cell r="J665">
            <v>0</v>
          </cell>
          <cell r="K665">
            <v>0</v>
          </cell>
          <cell r="L665">
            <v>0</v>
          </cell>
          <cell r="M665">
            <v>0</v>
          </cell>
          <cell r="N665">
            <v>0</v>
          </cell>
          <cell r="O665">
            <v>0</v>
          </cell>
          <cell r="P665">
            <v>0</v>
          </cell>
          <cell r="Q665">
            <v>0</v>
          </cell>
          <cell r="R665">
            <v>0</v>
          </cell>
          <cell r="S665">
            <v>0</v>
          </cell>
          <cell r="T665">
            <v>0</v>
          </cell>
          <cell r="U665">
            <v>0</v>
          </cell>
        </row>
        <row r="666">
          <cell r="A666" t="str">
            <v>661100</v>
          </cell>
          <cell r="B666" t="str">
            <v>NEW ROCHELLE</v>
          </cell>
          <cell r="C666">
            <v>408</v>
          </cell>
          <cell r="D666">
            <v>12</v>
          </cell>
          <cell r="E666">
            <v>197</v>
          </cell>
          <cell r="F666">
            <v>0</v>
          </cell>
          <cell r="G666">
            <v>0</v>
          </cell>
          <cell r="H666">
            <v>0</v>
          </cell>
          <cell r="I666">
            <v>0</v>
          </cell>
          <cell r="J666">
            <v>11</v>
          </cell>
          <cell r="K666">
            <v>133</v>
          </cell>
          <cell r="L666">
            <v>0</v>
          </cell>
          <cell r="M666">
            <v>3</v>
          </cell>
          <cell r="N666">
            <v>52</v>
          </cell>
          <cell r="O666">
            <v>0</v>
          </cell>
          <cell r="P666">
            <v>0</v>
          </cell>
          <cell r="Q666">
            <v>0</v>
          </cell>
          <cell r="R666">
            <v>0</v>
          </cell>
          <cell r="S666">
            <v>0</v>
          </cell>
          <cell r="T666">
            <v>0</v>
          </cell>
          <cell r="U666">
            <v>0</v>
          </cell>
        </row>
        <row r="667">
          <cell r="A667" t="str">
            <v>661201</v>
          </cell>
          <cell r="B667" t="str">
            <v>BYRAM HILLS</v>
          </cell>
          <cell r="C667">
            <v>0</v>
          </cell>
          <cell r="D667">
            <v>0</v>
          </cell>
          <cell r="E667">
            <v>0</v>
          </cell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  <cell r="L667">
            <v>0</v>
          </cell>
          <cell r="M667">
            <v>0</v>
          </cell>
          <cell r="N667">
            <v>0</v>
          </cell>
          <cell r="O667">
            <v>0</v>
          </cell>
          <cell r="P667">
            <v>0</v>
          </cell>
          <cell r="Q667">
            <v>0</v>
          </cell>
          <cell r="R667">
            <v>0</v>
          </cell>
          <cell r="S667">
            <v>0</v>
          </cell>
          <cell r="T667">
            <v>0</v>
          </cell>
          <cell r="U667">
            <v>0</v>
          </cell>
        </row>
        <row r="668">
          <cell r="A668" t="str">
            <v>661301</v>
          </cell>
          <cell r="B668" t="str">
            <v>NORTH SALEM</v>
          </cell>
          <cell r="C668">
            <v>0</v>
          </cell>
          <cell r="D668">
            <v>0</v>
          </cell>
          <cell r="E668">
            <v>0</v>
          </cell>
          <cell r="F668">
            <v>0</v>
          </cell>
          <cell r="G668">
            <v>0</v>
          </cell>
          <cell r="H668">
            <v>0</v>
          </cell>
          <cell r="I668">
            <v>0</v>
          </cell>
          <cell r="J668">
            <v>0</v>
          </cell>
          <cell r="K668">
            <v>0</v>
          </cell>
          <cell r="L668">
            <v>0</v>
          </cell>
          <cell r="M668">
            <v>0</v>
          </cell>
          <cell r="N668">
            <v>0</v>
          </cell>
          <cell r="O668">
            <v>0</v>
          </cell>
          <cell r="P668">
            <v>0</v>
          </cell>
          <cell r="Q668">
            <v>0</v>
          </cell>
          <cell r="R668">
            <v>0</v>
          </cell>
          <cell r="S668">
            <v>0</v>
          </cell>
          <cell r="T668">
            <v>0</v>
          </cell>
          <cell r="U668">
            <v>0</v>
          </cell>
        </row>
        <row r="669">
          <cell r="A669" t="str">
            <v>661401</v>
          </cell>
          <cell r="B669" t="str">
            <v>OSSINING</v>
          </cell>
          <cell r="C669">
            <v>272</v>
          </cell>
          <cell r="D669">
            <v>0</v>
          </cell>
          <cell r="E669">
            <v>0</v>
          </cell>
          <cell r="F669">
            <v>0</v>
          </cell>
          <cell r="G669">
            <v>0</v>
          </cell>
          <cell r="H669">
            <v>226</v>
          </cell>
          <cell r="I669">
            <v>0</v>
          </cell>
          <cell r="J669">
            <v>0</v>
          </cell>
          <cell r="K669">
            <v>0</v>
          </cell>
          <cell r="L669">
            <v>0</v>
          </cell>
          <cell r="M669">
            <v>0</v>
          </cell>
          <cell r="N669">
            <v>45</v>
          </cell>
          <cell r="O669">
            <v>1</v>
          </cell>
          <cell r="P669">
            <v>0</v>
          </cell>
          <cell r="Q669">
            <v>0</v>
          </cell>
          <cell r="R669">
            <v>0</v>
          </cell>
          <cell r="S669">
            <v>0</v>
          </cell>
          <cell r="T669">
            <v>0</v>
          </cell>
          <cell r="U669">
            <v>0</v>
          </cell>
        </row>
        <row r="670">
          <cell r="A670" t="str">
            <v>661402</v>
          </cell>
          <cell r="B670" t="str">
            <v>BRIARCLIFF MANOR</v>
          </cell>
          <cell r="C670">
            <v>0</v>
          </cell>
          <cell r="D670">
            <v>0</v>
          </cell>
          <cell r="E670">
            <v>0</v>
          </cell>
          <cell r="F670">
            <v>0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  <cell r="L670">
            <v>0</v>
          </cell>
          <cell r="M670">
            <v>0</v>
          </cell>
          <cell r="N670">
            <v>0</v>
          </cell>
          <cell r="O670">
            <v>0</v>
          </cell>
          <cell r="P670">
            <v>0</v>
          </cell>
          <cell r="Q670">
            <v>0</v>
          </cell>
          <cell r="R670">
            <v>0</v>
          </cell>
          <cell r="S670">
            <v>0</v>
          </cell>
          <cell r="T670">
            <v>0</v>
          </cell>
          <cell r="U670">
            <v>0</v>
          </cell>
        </row>
        <row r="671">
          <cell r="A671" t="str">
            <v>661500</v>
          </cell>
          <cell r="B671" t="str">
            <v>PEEKSKILL</v>
          </cell>
          <cell r="C671">
            <v>164</v>
          </cell>
          <cell r="D671">
            <v>0</v>
          </cell>
          <cell r="E671">
            <v>0</v>
          </cell>
          <cell r="F671">
            <v>0</v>
          </cell>
          <cell r="G671">
            <v>0</v>
          </cell>
          <cell r="H671">
            <v>146</v>
          </cell>
          <cell r="I671">
            <v>0</v>
          </cell>
          <cell r="J671">
            <v>0</v>
          </cell>
          <cell r="K671">
            <v>0</v>
          </cell>
          <cell r="L671">
            <v>0</v>
          </cell>
          <cell r="M671">
            <v>0</v>
          </cell>
          <cell r="N671">
            <v>17</v>
          </cell>
          <cell r="O671">
            <v>1</v>
          </cell>
          <cell r="P671">
            <v>0</v>
          </cell>
          <cell r="Q671">
            <v>0</v>
          </cell>
          <cell r="R671">
            <v>0</v>
          </cell>
          <cell r="S671">
            <v>0</v>
          </cell>
          <cell r="T671">
            <v>0</v>
          </cell>
          <cell r="U671">
            <v>0</v>
          </cell>
        </row>
        <row r="672">
          <cell r="A672" t="str">
            <v>661601</v>
          </cell>
          <cell r="B672" t="str">
            <v>PELHAM</v>
          </cell>
          <cell r="C672">
            <v>0</v>
          </cell>
          <cell r="D672">
            <v>0</v>
          </cell>
          <cell r="E672">
            <v>0</v>
          </cell>
          <cell r="F672">
            <v>0</v>
          </cell>
          <cell r="G672">
            <v>0</v>
          </cell>
          <cell r="H672">
            <v>0</v>
          </cell>
          <cell r="I672">
            <v>0</v>
          </cell>
          <cell r="J672">
            <v>0</v>
          </cell>
          <cell r="K672">
            <v>0</v>
          </cell>
          <cell r="L672">
            <v>0</v>
          </cell>
          <cell r="M672">
            <v>0</v>
          </cell>
          <cell r="N672">
            <v>0</v>
          </cell>
          <cell r="O672">
            <v>0</v>
          </cell>
          <cell r="P672">
            <v>0</v>
          </cell>
          <cell r="Q672">
            <v>0</v>
          </cell>
          <cell r="R672">
            <v>0</v>
          </cell>
          <cell r="S672">
            <v>0</v>
          </cell>
          <cell r="T672">
            <v>0</v>
          </cell>
          <cell r="U672">
            <v>0</v>
          </cell>
        </row>
        <row r="673">
          <cell r="A673" t="str">
            <v>661800</v>
          </cell>
          <cell r="B673" t="str">
            <v>RYE</v>
          </cell>
          <cell r="C673">
            <v>0</v>
          </cell>
          <cell r="D673">
            <v>0</v>
          </cell>
          <cell r="E673">
            <v>0</v>
          </cell>
          <cell r="F673">
            <v>0</v>
          </cell>
          <cell r="G673">
            <v>0</v>
          </cell>
          <cell r="H673">
            <v>0</v>
          </cell>
          <cell r="I673">
            <v>0</v>
          </cell>
          <cell r="J673">
            <v>0</v>
          </cell>
          <cell r="K673">
            <v>0</v>
          </cell>
          <cell r="L673">
            <v>0</v>
          </cell>
          <cell r="M673">
            <v>0</v>
          </cell>
          <cell r="N673">
            <v>0</v>
          </cell>
          <cell r="O673">
            <v>0</v>
          </cell>
          <cell r="P673">
            <v>0</v>
          </cell>
          <cell r="Q673">
            <v>0</v>
          </cell>
          <cell r="R673">
            <v>0</v>
          </cell>
          <cell r="S673">
            <v>0</v>
          </cell>
          <cell r="T673">
            <v>0</v>
          </cell>
          <cell r="U673">
            <v>0</v>
          </cell>
        </row>
        <row r="674">
          <cell r="A674" t="str">
            <v>661901</v>
          </cell>
          <cell r="B674" t="str">
            <v>RYE NECK</v>
          </cell>
          <cell r="C674">
            <v>0</v>
          </cell>
          <cell r="D674">
            <v>0</v>
          </cell>
          <cell r="E674">
            <v>0</v>
          </cell>
          <cell r="F674">
            <v>0</v>
          </cell>
          <cell r="G674">
            <v>0</v>
          </cell>
          <cell r="H674">
            <v>0</v>
          </cell>
          <cell r="I674">
            <v>0</v>
          </cell>
          <cell r="J674">
            <v>0</v>
          </cell>
          <cell r="K674">
            <v>0</v>
          </cell>
          <cell r="L674">
            <v>0</v>
          </cell>
          <cell r="M674">
            <v>0</v>
          </cell>
          <cell r="N674">
            <v>0</v>
          </cell>
          <cell r="O674">
            <v>0</v>
          </cell>
          <cell r="P674">
            <v>0</v>
          </cell>
          <cell r="Q674">
            <v>0</v>
          </cell>
          <cell r="R674">
            <v>0</v>
          </cell>
          <cell r="S674">
            <v>0</v>
          </cell>
          <cell r="T674">
            <v>0</v>
          </cell>
          <cell r="U674">
            <v>0</v>
          </cell>
        </row>
        <row r="675">
          <cell r="A675" t="str">
            <v>661904</v>
          </cell>
          <cell r="B675" t="str">
            <v>PORT CHESTER-RYE</v>
          </cell>
          <cell r="C675">
            <v>159</v>
          </cell>
          <cell r="D675">
            <v>0</v>
          </cell>
          <cell r="E675">
            <v>0</v>
          </cell>
          <cell r="F675">
            <v>0</v>
          </cell>
          <cell r="G675">
            <v>0</v>
          </cell>
          <cell r="H675">
            <v>0</v>
          </cell>
          <cell r="I675">
            <v>0</v>
          </cell>
          <cell r="J675">
            <v>0</v>
          </cell>
          <cell r="K675">
            <v>0</v>
          </cell>
          <cell r="L675">
            <v>0</v>
          </cell>
          <cell r="M675">
            <v>0</v>
          </cell>
          <cell r="N675">
            <v>159</v>
          </cell>
          <cell r="O675">
            <v>0</v>
          </cell>
          <cell r="P675">
            <v>0</v>
          </cell>
          <cell r="Q675">
            <v>0</v>
          </cell>
          <cell r="R675">
            <v>0</v>
          </cell>
          <cell r="S675">
            <v>0</v>
          </cell>
          <cell r="T675">
            <v>0</v>
          </cell>
          <cell r="U675">
            <v>0</v>
          </cell>
        </row>
        <row r="676">
          <cell r="A676" t="str">
            <v>661905</v>
          </cell>
          <cell r="B676" t="str">
            <v>BLIND BROOK-RYE</v>
          </cell>
          <cell r="C676">
            <v>0</v>
          </cell>
          <cell r="D676">
            <v>0</v>
          </cell>
          <cell r="E676">
            <v>0</v>
          </cell>
          <cell r="F676">
            <v>0</v>
          </cell>
          <cell r="G676">
            <v>0</v>
          </cell>
          <cell r="H676">
            <v>0</v>
          </cell>
          <cell r="I676">
            <v>0</v>
          </cell>
          <cell r="J676">
            <v>0</v>
          </cell>
          <cell r="K676">
            <v>0</v>
          </cell>
          <cell r="L676">
            <v>0</v>
          </cell>
          <cell r="M676">
            <v>0</v>
          </cell>
          <cell r="N676">
            <v>0</v>
          </cell>
          <cell r="O676">
            <v>0</v>
          </cell>
          <cell r="P676">
            <v>0</v>
          </cell>
          <cell r="Q676">
            <v>0</v>
          </cell>
          <cell r="R676">
            <v>0</v>
          </cell>
          <cell r="S676">
            <v>0</v>
          </cell>
          <cell r="T676">
            <v>0</v>
          </cell>
          <cell r="U676">
            <v>0</v>
          </cell>
        </row>
        <row r="677">
          <cell r="A677" t="str">
            <v>662001</v>
          </cell>
          <cell r="B677" t="str">
            <v>SCARSDALE</v>
          </cell>
          <cell r="C677">
            <v>0</v>
          </cell>
          <cell r="D677">
            <v>0</v>
          </cell>
          <cell r="E677">
            <v>0</v>
          </cell>
          <cell r="F677">
            <v>0</v>
          </cell>
          <cell r="G677">
            <v>0</v>
          </cell>
          <cell r="H677">
            <v>0</v>
          </cell>
          <cell r="I677">
            <v>0</v>
          </cell>
          <cell r="J677">
            <v>0</v>
          </cell>
          <cell r="K677">
            <v>0</v>
          </cell>
          <cell r="L677">
            <v>0</v>
          </cell>
          <cell r="M677">
            <v>0</v>
          </cell>
          <cell r="N677">
            <v>0</v>
          </cell>
          <cell r="O677">
            <v>0</v>
          </cell>
          <cell r="P677">
            <v>0</v>
          </cell>
          <cell r="Q677">
            <v>0</v>
          </cell>
          <cell r="R677">
            <v>0</v>
          </cell>
          <cell r="S677">
            <v>0</v>
          </cell>
          <cell r="T677">
            <v>0</v>
          </cell>
          <cell r="U677">
            <v>0</v>
          </cell>
        </row>
        <row r="678">
          <cell r="A678" t="str">
            <v>662101</v>
          </cell>
          <cell r="B678" t="str">
            <v>SOMERS</v>
          </cell>
          <cell r="C678">
            <v>0</v>
          </cell>
          <cell r="D678">
            <v>0</v>
          </cell>
          <cell r="E678">
            <v>0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  <cell r="L678">
            <v>0</v>
          </cell>
          <cell r="M678">
            <v>0</v>
          </cell>
          <cell r="N678">
            <v>0</v>
          </cell>
          <cell r="O678">
            <v>0</v>
          </cell>
          <cell r="P678">
            <v>0</v>
          </cell>
          <cell r="Q678">
            <v>0</v>
          </cell>
          <cell r="R678">
            <v>0</v>
          </cell>
          <cell r="S678">
            <v>0</v>
          </cell>
          <cell r="T678">
            <v>0</v>
          </cell>
          <cell r="U678">
            <v>0</v>
          </cell>
        </row>
        <row r="679">
          <cell r="A679" t="str">
            <v>662200</v>
          </cell>
          <cell r="B679" t="str">
            <v>WHITE PLAINS</v>
          </cell>
          <cell r="C679">
            <v>209</v>
          </cell>
          <cell r="D679">
            <v>0</v>
          </cell>
          <cell r="E679">
            <v>0</v>
          </cell>
          <cell r="F679">
            <v>0</v>
          </cell>
          <cell r="G679">
            <v>0</v>
          </cell>
          <cell r="H679">
            <v>0</v>
          </cell>
          <cell r="I679">
            <v>0</v>
          </cell>
          <cell r="J679">
            <v>0</v>
          </cell>
          <cell r="K679">
            <v>74</v>
          </cell>
          <cell r="L679">
            <v>0</v>
          </cell>
          <cell r="M679">
            <v>0</v>
          </cell>
          <cell r="N679">
            <v>135</v>
          </cell>
          <cell r="O679">
            <v>0</v>
          </cell>
          <cell r="P679">
            <v>0</v>
          </cell>
          <cell r="Q679">
            <v>0</v>
          </cell>
          <cell r="R679">
            <v>0</v>
          </cell>
          <cell r="S679">
            <v>0</v>
          </cell>
          <cell r="T679">
            <v>0</v>
          </cell>
          <cell r="U679">
            <v>0</v>
          </cell>
        </row>
        <row r="680">
          <cell r="A680" t="str">
            <v>662300</v>
          </cell>
          <cell r="B680" t="str">
            <v>YONKERS</v>
          </cell>
          <cell r="C680">
            <v>1237</v>
          </cell>
          <cell r="D680">
            <v>0</v>
          </cell>
          <cell r="E680">
            <v>0</v>
          </cell>
          <cell r="F680">
            <v>0</v>
          </cell>
          <cell r="G680">
            <v>1</v>
          </cell>
          <cell r="H680">
            <v>1032</v>
          </cell>
          <cell r="I680">
            <v>0</v>
          </cell>
          <cell r="J680">
            <v>0</v>
          </cell>
          <cell r="K680">
            <v>0</v>
          </cell>
          <cell r="L680">
            <v>0</v>
          </cell>
          <cell r="M680">
            <v>105</v>
          </cell>
          <cell r="N680">
            <v>99</v>
          </cell>
          <cell r="O680">
            <v>0</v>
          </cell>
          <cell r="P680">
            <v>0</v>
          </cell>
          <cell r="Q680">
            <v>0</v>
          </cell>
          <cell r="R680">
            <v>0</v>
          </cell>
          <cell r="S680">
            <v>0</v>
          </cell>
          <cell r="T680">
            <v>0</v>
          </cell>
          <cell r="U680">
            <v>0</v>
          </cell>
        </row>
        <row r="681">
          <cell r="A681" t="str">
            <v>662401</v>
          </cell>
          <cell r="B681" t="str">
            <v>LAKELAND</v>
          </cell>
          <cell r="C681">
            <v>69</v>
          </cell>
          <cell r="D681">
            <v>0</v>
          </cell>
          <cell r="E681">
            <v>69</v>
          </cell>
          <cell r="F681">
            <v>0</v>
          </cell>
          <cell r="G681">
            <v>0</v>
          </cell>
          <cell r="H681">
            <v>0</v>
          </cell>
          <cell r="I681">
            <v>0</v>
          </cell>
          <cell r="J681">
            <v>0</v>
          </cell>
          <cell r="K681">
            <v>0</v>
          </cell>
          <cell r="L681">
            <v>0</v>
          </cell>
          <cell r="M681">
            <v>0</v>
          </cell>
          <cell r="N681">
            <v>0</v>
          </cell>
          <cell r="O681">
            <v>0</v>
          </cell>
          <cell r="P681">
            <v>0</v>
          </cell>
          <cell r="Q681">
            <v>0</v>
          </cell>
          <cell r="R681">
            <v>0</v>
          </cell>
          <cell r="S681">
            <v>0</v>
          </cell>
          <cell r="T681">
            <v>0</v>
          </cell>
          <cell r="U681">
            <v>0</v>
          </cell>
        </row>
        <row r="682">
          <cell r="A682" t="str">
            <v>662402</v>
          </cell>
          <cell r="B682" t="str">
            <v>YORKTOWN</v>
          </cell>
          <cell r="C682">
            <v>0</v>
          </cell>
          <cell r="D682">
            <v>0</v>
          </cell>
          <cell r="E682">
            <v>0</v>
          </cell>
          <cell r="F682">
            <v>0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  <cell r="L682">
            <v>0</v>
          </cell>
          <cell r="M682">
            <v>0</v>
          </cell>
          <cell r="N682">
            <v>0</v>
          </cell>
          <cell r="O682">
            <v>0</v>
          </cell>
          <cell r="P682">
            <v>0</v>
          </cell>
          <cell r="Q682">
            <v>0</v>
          </cell>
          <cell r="R682">
            <v>0</v>
          </cell>
          <cell r="S682">
            <v>0</v>
          </cell>
          <cell r="T682">
            <v>0</v>
          </cell>
          <cell r="U682">
            <v>0</v>
          </cell>
        </row>
        <row r="683">
          <cell r="A683" t="str">
            <v>670201</v>
          </cell>
          <cell r="B683" t="str">
            <v>ATTICA</v>
          </cell>
          <cell r="C683">
            <v>36</v>
          </cell>
          <cell r="D683">
            <v>0</v>
          </cell>
          <cell r="E683">
            <v>36</v>
          </cell>
          <cell r="F683">
            <v>0</v>
          </cell>
          <cell r="G683">
            <v>0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  <cell r="L683">
            <v>0</v>
          </cell>
          <cell r="M683">
            <v>0</v>
          </cell>
          <cell r="N683">
            <v>0</v>
          </cell>
          <cell r="O683">
            <v>0</v>
          </cell>
          <cell r="P683">
            <v>0</v>
          </cell>
          <cell r="Q683">
            <v>0</v>
          </cell>
          <cell r="R683">
            <v>0</v>
          </cell>
          <cell r="S683">
            <v>0</v>
          </cell>
          <cell r="T683">
            <v>0</v>
          </cell>
          <cell r="U683">
            <v>0</v>
          </cell>
        </row>
        <row r="684">
          <cell r="A684" t="str">
            <v>670401</v>
          </cell>
          <cell r="B684" t="str">
            <v>LETCHWORTH</v>
          </cell>
          <cell r="C684">
            <v>42</v>
          </cell>
          <cell r="D684">
            <v>0</v>
          </cell>
          <cell r="E684">
            <v>0</v>
          </cell>
          <cell r="F684">
            <v>0</v>
          </cell>
          <cell r="G684">
            <v>1</v>
          </cell>
          <cell r="H684">
            <v>41</v>
          </cell>
          <cell r="I684">
            <v>0</v>
          </cell>
          <cell r="J684">
            <v>0</v>
          </cell>
          <cell r="K684">
            <v>0</v>
          </cell>
          <cell r="L684">
            <v>0</v>
          </cell>
          <cell r="M684">
            <v>0</v>
          </cell>
          <cell r="N684">
            <v>0</v>
          </cell>
          <cell r="O684">
            <v>0</v>
          </cell>
          <cell r="P684">
            <v>0</v>
          </cell>
          <cell r="Q684">
            <v>0</v>
          </cell>
          <cell r="R684">
            <v>0</v>
          </cell>
          <cell r="S684">
            <v>0</v>
          </cell>
          <cell r="T684">
            <v>0</v>
          </cell>
          <cell r="U684">
            <v>0</v>
          </cell>
        </row>
        <row r="685">
          <cell r="A685" t="str">
            <v>671002</v>
          </cell>
          <cell r="B685" t="str">
            <v>WYOMING</v>
          </cell>
          <cell r="C685">
            <v>0</v>
          </cell>
          <cell r="D685">
            <v>0</v>
          </cell>
          <cell r="E685">
            <v>0</v>
          </cell>
          <cell r="F685">
            <v>0</v>
          </cell>
          <cell r="G685">
            <v>0</v>
          </cell>
          <cell r="H685">
            <v>0</v>
          </cell>
          <cell r="I685">
            <v>0</v>
          </cell>
          <cell r="J685">
            <v>0</v>
          </cell>
          <cell r="K685">
            <v>0</v>
          </cell>
          <cell r="L685">
            <v>0</v>
          </cell>
          <cell r="M685">
            <v>0</v>
          </cell>
          <cell r="N685">
            <v>0</v>
          </cell>
          <cell r="O685">
            <v>0</v>
          </cell>
          <cell r="P685">
            <v>0</v>
          </cell>
          <cell r="Q685">
            <v>0</v>
          </cell>
          <cell r="R685">
            <v>0</v>
          </cell>
          <cell r="S685">
            <v>0</v>
          </cell>
          <cell r="T685">
            <v>0</v>
          </cell>
          <cell r="U685">
            <v>0</v>
          </cell>
        </row>
        <row r="686">
          <cell r="A686" t="str">
            <v>671201</v>
          </cell>
          <cell r="B686" t="str">
            <v>PERRY</v>
          </cell>
          <cell r="C686">
            <v>35</v>
          </cell>
          <cell r="D686">
            <v>0</v>
          </cell>
          <cell r="E686">
            <v>35</v>
          </cell>
          <cell r="F686">
            <v>0</v>
          </cell>
          <cell r="G686">
            <v>0</v>
          </cell>
          <cell r="H686">
            <v>0</v>
          </cell>
          <cell r="I686">
            <v>0</v>
          </cell>
          <cell r="J686">
            <v>0</v>
          </cell>
          <cell r="K686">
            <v>0</v>
          </cell>
          <cell r="L686">
            <v>0</v>
          </cell>
          <cell r="M686">
            <v>0</v>
          </cell>
          <cell r="N686">
            <v>0</v>
          </cell>
          <cell r="O686">
            <v>0</v>
          </cell>
          <cell r="P686">
            <v>0</v>
          </cell>
          <cell r="Q686">
            <v>0</v>
          </cell>
          <cell r="R686">
            <v>0</v>
          </cell>
          <cell r="S686">
            <v>0</v>
          </cell>
          <cell r="T686">
            <v>0</v>
          </cell>
          <cell r="U686">
            <v>0</v>
          </cell>
        </row>
        <row r="687">
          <cell r="A687" t="str">
            <v>671501</v>
          </cell>
          <cell r="B687" t="str">
            <v>WARSAW</v>
          </cell>
          <cell r="C687">
            <v>33</v>
          </cell>
          <cell r="D687">
            <v>0</v>
          </cell>
          <cell r="E687">
            <v>30</v>
          </cell>
          <cell r="F687">
            <v>0</v>
          </cell>
          <cell r="G687">
            <v>0</v>
          </cell>
          <cell r="H687">
            <v>2</v>
          </cell>
          <cell r="I687">
            <v>0</v>
          </cell>
          <cell r="J687">
            <v>0</v>
          </cell>
          <cell r="K687">
            <v>0</v>
          </cell>
          <cell r="L687">
            <v>0</v>
          </cell>
          <cell r="M687">
            <v>0</v>
          </cell>
          <cell r="N687">
            <v>0</v>
          </cell>
          <cell r="O687">
            <v>0</v>
          </cell>
          <cell r="P687">
            <v>0</v>
          </cell>
          <cell r="Q687">
            <v>1</v>
          </cell>
          <cell r="R687">
            <v>0</v>
          </cell>
          <cell r="S687">
            <v>0</v>
          </cell>
          <cell r="T687">
            <v>0</v>
          </cell>
          <cell r="U687">
            <v>0</v>
          </cell>
        </row>
        <row r="688">
          <cell r="A688" t="str">
            <v>680601</v>
          </cell>
          <cell r="B688" t="str">
            <v>PENN YAN</v>
          </cell>
          <cell r="C688">
            <v>100</v>
          </cell>
          <cell r="D688">
            <v>0</v>
          </cell>
          <cell r="E688">
            <v>0</v>
          </cell>
          <cell r="F688">
            <v>0</v>
          </cell>
          <cell r="G688">
            <v>0</v>
          </cell>
          <cell r="H688">
            <v>29</v>
          </cell>
          <cell r="I688">
            <v>0</v>
          </cell>
          <cell r="J688">
            <v>0</v>
          </cell>
          <cell r="K688">
            <v>0</v>
          </cell>
          <cell r="L688">
            <v>0</v>
          </cell>
          <cell r="M688">
            <v>38</v>
          </cell>
          <cell r="N688">
            <v>33</v>
          </cell>
          <cell r="O688">
            <v>0</v>
          </cell>
          <cell r="P688">
            <v>0</v>
          </cell>
          <cell r="Q688">
            <v>0</v>
          </cell>
          <cell r="R688">
            <v>0</v>
          </cell>
          <cell r="S688">
            <v>0</v>
          </cell>
          <cell r="T688">
            <v>0</v>
          </cell>
          <cell r="U688">
            <v>0</v>
          </cell>
        </row>
        <row r="689">
          <cell r="A689" t="str">
            <v>680801</v>
          </cell>
          <cell r="B689" t="str">
            <v>DUNDEE</v>
          </cell>
          <cell r="C689">
            <v>38</v>
          </cell>
          <cell r="D689">
            <v>0</v>
          </cell>
          <cell r="E689">
            <v>27</v>
          </cell>
          <cell r="F689">
            <v>1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  <cell r="L689">
            <v>0</v>
          </cell>
          <cell r="M689">
            <v>10</v>
          </cell>
          <cell r="N689">
            <v>0</v>
          </cell>
          <cell r="O689">
            <v>0</v>
          </cell>
          <cell r="P689">
            <v>0</v>
          </cell>
          <cell r="Q689">
            <v>0</v>
          </cell>
          <cell r="R689">
            <v>0</v>
          </cell>
          <cell r="S689">
            <v>0</v>
          </cell>
          <cell r="T689">
            <v>0</v>
          </cell>
          <cell r="U689">
            <v>0</v>
          </cell>
        </row>
      </sheetData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2C96F7-0EC9-4E5A-9724-5D5ED77B1B12}">
  <sheetPr>
    <pageSetUpPr fitToPage="1"/>
  </sheetPr>
  <dimension ref="B1:F36"/>
  <sheetViews>
    <sheetView showGridLines="0" tabSelected="1" zoomScale="90" zoomScaleNormal="90" zoomScalePageLayoutView="90" workbookViewId="0">
      <selection activeCell="E9" sqref="E9"/>
    </sheetView>
  </sheetViews>
  <sheetFormatPr defaultColWidth="10.19921875" defaultRowHeight="14" x14ac:dyDescent="0.3"/>
  <cols>
    <col min="1" max="1" width="5.19921875" style="1" customWidth="1"/>
    <col min="2" max="7" width="35.69921875" style="1" customWidth="1"/>
    <col min="8" max="16384" width="10.19921875" style="1"/>
  </cols>
  <sheetData>
    <row r="1" spans="2:6" ht="6.65" customHeight="1" x14ac:dyDescent="0.5">
      <c r="B1" s="73"/>
      <c r="C1" s="74"/>
      <c r="D1" s="74"/>
      <c r="E1" s="74"/>
    </row>
    <row r="2" spans="2:6" ht="25" customHeight="1" x14ac:dyDescent="0.5">
      <c r="B2" s="75" t="s">
        <v>736</v>
      </c>
      <c r="C2" s="76"/>
      <c r="D2" s="76"/>
      <c r="E2" s="76"/>
    </row>
    <row r="3" spans="2:6" ht="39.75" customHeight="1" x14ac:dyDescent="0.3">
      <c r="B3" s="77" t="s">
        <v>1974</v>
      </c>
      <c r="C3" s="78"/>
      <c r="D3" s="78"/>
      <c r="E3" s="78"/>
      <c r="F3" s="70"/>
    </row>
    <row r="4" spans="2:6" ht="6.65" customHeight="1" thickBot="1" x14ac:dyDescent="0.35">
      <c r="B4" s="79"/>
      <c r="C4" s="79"/>
      <c r="D4" s="79"/>
      <c r="E4" s="79"/>
    </row>
    <row r="5" spans="2:6" ht="23.25" customHeight="1" x14ac:dyDescent="0.3">
      <c r="B5" s="92" t="s">
        <v>1661</v>
      </c>
      <c r="C5" s="93"/>
      <c r="D5" s="93"/>
      <c r="E5" s="94"/>
    </row>
    <row r="6" spans="2:6" ht="18" x14ac:dyDescent="0.3">
      <c r="B6" s="38" t="s">
        <v>1982</v>
      </c>
      <c r="C6" s="36"/>
      <c r="D6" s="36"/>
      <c r="E6" s="39"/>
    </row>
    <row r="7" spans="2:6" ht="18" x14ac:dyDescent="0.3">
      <c r="B7" s="40" t="s">
        <v>1983</v>
      </c>
      <c r="C7" s="36"/>
      <c r="D7" s="36"/>
      <c r="E7" s="39"/>
    </row>
    <row r="8" spans="2:6" s="2" customFormat="1" ht="17.149999999999999" customHeight="1" x14ac:dyDescent="0.3">
      <c r="B8" s="40" t="s">
        <v>1984</v>
      </c>
      <c r="C8" s="37"/>
      <c r="D8" s="37"/>
      <c r="E8" s="41"/>
    </row>
    <row r="9" spans="2:6" ht="34.5" customHeight="1" thickBot="1" x14ac:dyDescent="0.35">
      <c r="B9" s="42" t="s">
        <v>1976</v>
      </c>
      <c r="C9" s="43" t="str">
        <f>IFERROR(VLOOKUP(E9,'24-25 UPK Funding'!B2:C674,2,FALSE),"Select District Name in Cell E9")</f>
        <v>Select District Name in Cell E9</v>
      </c>
      <c r="D9" s="51" t="s">
        <v>737</v>
      </c>
      <c r="E9" s="44" t="s">
        <v>1975</v>
      </c>
    </row>
    <row r="10" spans="2:6" ht="13" customHeight="1" thickBot="1" x14ac:dyDescent="0.35">
      <c r="D10" s="3"/>
    </row>
    <row r="11" spans="2:6" ht="19.5" customHeight="1" x14ac:dyDescent="0.3">
      <c r="B11" s="80" t="s">
        <v>2059</v>
      </c>
      <c r="C11" s="81"/>
      <c r="D11" s="81"/>
      <c r="E11" s="87"/>
    </row>
    <row r="12" spans="2:6" ht="33.65" customHeight="1" x14ac:dyDescent="0.3">
      <c r="B12" s="6" t="s">
        <v>738</v>
      </c>
      <c r="C12" s="7" t="s">
        <v>739</v>
      </c>
      <c r="D12" s="25" t="s">
        <v>1978</v>
      </c>
      <c r="E12" s="25" t="s">
        <v>1979</v>
      </c>
    </row>
    <row r="13" spans="2:6" s="4" customFormat="1" ht="46.5" customHeight="1" thickBot="1" x14ac:dyDescent="0.35">
      <c r="B13" s="88" t="s">
        <v>1973</v>
      </c>
      <c r="C13" s="89" t="str">
        <f>IFERROR(D13+E13,"Select District Name in Cell E9")</f>
        <v>Select District Name in Cell E9</v>
      </c>
      <c r="D13" s="89" t="str">
        <f>IFERROR(VLOOKUP(C9,'24-25 UPK Funding'!C2:I674,2,FALSE),"Select District Name in Cell E9")</f>
        <v>Select District Name in Cell E9</v>
      </c>
      <c r="E13" s="89" t="str">
        <f>IFERROR(VLOOKUP(C9,'24-25 UPK Funding'!C2:I674,3,FALSE),"Select District Name in Cell E9")</f>
        <v>Select District Name in Cell E9</v>
      </c>
    </row>
    <row r="14" spans="2:6" s="4" customFormat="1" ht="13" customHeight="1" thickBot="1" x14ac:dyDescent="0.35">
      <c r="B14" s="12"/>
      <c r="C14" s="13"/>
      <c r="D14" s="14"/>
      <c r="E14" s="15"/>
    </row>
    <row r="15" spans="2:6" s="4" customFormat="1" ht="18.75" customHeight="1" thickBot="1" x14ac:dyDescent="0.35">
      <c r="B15" s="16"/>
      <c r="C15" s="17"/>
      <c r="D15" s="49" t="s">
        <v>1985</v>
      </c>
      <c r="E15" s="29"/>
    </row>
    <row r="16" spans="2:6" s="4" customFormat="1" ht="18.75" customHeight="1" x14ac:dyDescent="0.3">
      <c r="B16" s="18" t="s">
        <v>1981</v>
      </c>
      <c r="C16" s="19"/>
      <c r="D16" s="20"/>
      <c r="E16" s="30" t="s">
        <v>1980</v>
      </c>
    </row>
    <row r="17" spans="2:5" s="4" customFormat="1" ht="17.25" customHeight="1" x14ac:dyDescent="0.3">
      <c r="B17" s="31" t="s">
        <v>1977</v>
      </c>
      <c r="C17" s="24"/>
      <c r="D17" s="26"/>
      <c r="E17" s="33"/>
    </row>
    <row r="18" spans="2:5" s="4" customFormat="1" ht="17.25" customHeight="1" x14ac:dyDescent="0.3">
      <c r="B18" s="32" t="s">
        <v>1663</v>
      </c>
      <c r="C18" s="5"/>
      <c r="D18" s="26"/>
      <c r="E18" s="34" t="str">
        <f>IFERROR(VLOOKUP(C9,'24-25 UPK Funding'!C2:I674,4,FALSE),"Select District Name in Cell E9")</f>
        <v>Select District Name in Cell E9</v>
      </c>
    </row>
    <row r="19" spans="2:5" s="4" customFormat="1" ht="17.25" customHeight="1" x14ac:dyDescent="0.3">
      <c r="B19" s="32" t="s">
        <v>1664</v>
      </c>
      <c r="C19" s="5"/>
      <c r="D19" s="26"/>
      <c r="E19" s="34" t="str">
        <f>IFERROR(VLOOKUP(C9,'24-25 UPK Funding'!C2:I674,5,FALSE),"Select District Name in Cell E9")</f>
        <v>Select District Name in Cell E9</v>
      </c>
    </row>
    <row r="20" spans="2:5" s="4" customFormat="1" ht="17.25" customHeight="1" x14ac:dyDescent="0.3">
      <c r="B20" s="32" t="s">
        <v>2060</v>
      </c>
      <c r="C20" s="5"/>
      <c r="D20" s="26"/>
      <c r="E20" s="34" t="str">
        <f>IFERROR(VLOOKUP(C9,'24-25 UPK Funding'!C2:I674,6,FALSE),"Select District Name in Cell E9")</f>
        <v>Select District Name in Cell E9</v>
      </c>
    </row>
    <row r="21" spans="2:5" s="4" customFormat="1" ht="17.25" customHeight="1" thickBot="1" x14ac:dyDescent="0.35">
      <c r="B21" s="84" t="s">
        <v>2061</v>
      </c>
      <c r="C21" s="85"/>
      <c r="D21" s="86"/>
      <c r="E21" s="35" t="str">
        <f>IFERROR(VLOOKUP(C9,'24-25 UPK Funding'!C2:I674,7,FALSE),"Select District Name in Cell E9")</f>
        <v>Select District Name in Cell E9</v>
      </c>
    </row>
    <row r="22" spans="2:5" s="4" customFormat="1" ht="20" x14ac:dyDescent="0.3">
      <c r="B22" s="27"/>
      <c r="C22" s="28"/>
      <c r="D22" s="47"/>
      <c r="E22" s="48"/>
    </row>
    <row r="23" spans="2:5" ht="36" x14ac:dyDescent="0.3">
      <c r="B23" s="50" t="s">
        <v>1994</v>
      </c>
      <c r="C23" s="45" t="s">
        <v>1997</v>
      </c>
      <c r="D23" s="45" t="s">
        <v>1996</v>
      </c>
    </row>
    <row r="24" spans="2:5" ht="31" customHeight="1" x14ac:dyDescent="0.3">
      <c r="B24" s="45" t="s">
        <v>1995</v>
      </c>
      <c r="C24" s="68" t="str">
        <f>IF((D18*0.5)+D19=C30,"No Overage","There is a half-day conversion overage.")</f>
        <v>No Overage</v>
      </c>
      <c r="D24" s="68" t="str">
        <f>IF((D20*0.5)+D21=D30,"No Overage","There is a half-day conversion overage.")</f>
        <v>No Overage</v>
      </c>
    </row>
    <row r="25" spans="2:5" ht="15.5" x14ac:dyDescent="0.35">
      <c r="B25" s="46" t="s">
        <v>1988</v>
      </c>
      <c r="C25" s="54">
        <f>IFERROR(MAX(E19-D19,0),0)</f>
        <v>0</v>
      </c>
      <c r="D25" s="55">
        <f>IFERROR(MAX(E21-D21,0),0)</f>
        <v>0</v>
      </c>
    </row>
    <row r="26" spans="2:5" ht="15.5" x14ac:dyDescent="0.35">
      <c r="B26" s="46" t="s">
        <v>1989</v>
      </c>
      <c r="C26" s="54">
        <f>IFERROR(MAX(D18-E18,0),0)</f>
        <v>0</v>
      </c>
      <c r="D26" s="55">
        <f>IFERROR(MAX(D20-E20,0),0)</f>
        <v>0</v>
      </c>
    </row>
    <row r="27" spans="2:5" ht="42" x14ac:dyDescent="0.35">
      <c r="B27" s="46" t="s">
        <v>1990</v>
      </c>
      <c r="C27" s="54">
        <f>IF(C25&lt;=(C26*0.5),C25,C26*0.5)</f>
        <v>0</v>
      </c>
      <c r="D27" s="55">
        <f>IF(D25&lt;=(D26*0.5),D25,D26*0.5)</f>
        <v>0</v>
      </c>
    </row>
    <row r="28" spans="2:5" ht="56" x14ac:dyDescent="0.35">
      <c r="B28" s="46" t="s">
        <v>1991</v>
      </c>
      <c r="C28" s="56">
        <f>IFERROR(C27/E19,0)</f>
        <v>0</v>
      </c>
      <c r="D28" s="69">
        <f>IFERROR(D27/E21,0)</f>
        <v>0</v>
      </c>
    </row>
    <row r="29" spans="2:5" ht="28" x14ac:dyDescent="0.35">
      <c r="B29" s="46" t="s">
        <v>1992</v>
      </c>
      <c r="C29" s="57">
        <f>IF(C28&gt;0.3,ROUNDDOWN(0.7*C27,0),0)</f>
        <v>0</v>
      </c>
      <c r="D29" s="58">
        <f>IF(D28&gt;0.3,ROUNDDOWN(0.7*D27,0),0)</f>
        <v>0</v>
      </c>
    </row>
    <row r="30" spans="2:5" ht="28" x14ac:dyDescent="0.35">
      <c r="B30" s="59" t="s">
        <v>1993</v>
      </c>
      <c r="C30" s="60">
        <f>((D18*0.5)+D19)-C29</f>
        <v>0</v>
      </c>
      <c r="D30" s="61">
        <f>((D20*0.5)+D21)-D29</f>
        <v>0</v>
      </c>
    </row>
    <row r="31" spans="2:5" ht="42" x14ac:dyDescent="0.3">
      <c r="B31" s="66"/>
      <c r="C31" s="90" t="s">
        <v>2062</v>
      </c>
      <c r="D31" s="65"/>
    </row>
    <row r="32" spans="2:5" ht="28" x14ac:dyDescent="0.35">
      <c r="B32" s="67" t="s">
        <v>1987</v>
      </c>
      <c r="C32" s="52">
        <f>IFERROR(MIN(1,ROUND(((D18*0.5)+D19)/((E18*0.5)+E19),5)),0)</f>
        <v>0</v>
      </c>
      <c r="D32" s="52">
        <f>IFERROR(MIN(1,ROUND(((D20*0.5)+D21)/((E20*0.5)+E21),5)),0)</f>
        <v>0</v>
      </c>
    </row>
    <row r="33" spans="2:4" ht="28" x14ac:dyDescent="0.35">
      <c r="B33" s="67" t="s">
        <v>1986</v>
      </c>
      <c r="C33" s="53">
        <f>IFERROR((MIN(180,D17)/180)*MIN(D13,IF(E18+E19&gt;0,(ROUNDDOWN(C32*D13,0)),0)),0)</f>
        <v>0</v>
      </c>
      <c r="D33" s="53">
        <f>IFERROR((MIN(180,D17)/180)*MIN(E13,IF(E20+E21&gt;0,(ROUNDDOWN(D32*E13,0)),0)),0)</f>
        <v>0</v>
      </c>
    </row>
    <row r="34" spans="2:4" ht="42" x14ac:dyDescent="0.3">
      <c r="B34" s="62"/>
      <c r="C34" s="91" t="s">
        <v>2063</v>
      </c>
      <c r="D34" s="63"/>
    </row>
    <row r="35" spans="2:4" ht="28" x14ac:dyDescent="0.35">
      <c r="B35" s="64" t="s">
        <v>1987</v>
      </c>
      <c r="C35" s="52">
        <f>IFERROR(MIN(1,ROUND(C30/((E18*0.5)+E19),5)),0)</f>
        <v>0</v>
      </c>
      <c r="D35" s="52">
        <f>IFERROR(MIN(1,ROUND(D30/((E20*0.5)+E21),5)),0)</f>
        <v>0</v>
      </c>
    </row>
    <row r="36" spans="2:4" ht="28" x14ac:dyDescent="0.35">
      <c r="B36" s="64" t="s">
        <v>1986</v>
      </c>
      <c r="C36" s="53">
        <f>IFERROR((MIN(180,D17)/180)*MIN(D13,IF(E18+E19&gt;0,(ROUNDDOWN(C35*D13,0)),0)),0)</f>
        <v>0</v>
      </c>
      <c r="D36" s="53">
        <f>IFERROR((MIN(180,D17)/180)*MIN(E13,IF(E20+E21&gt;0,(ROUNDDOWN(D35*E13,0)),0)),0)</f>
        <v>0</v>
      </c>
    </row>
  </sheetData>
  <mergeCells count="5">
    <mergeCell ref="B1:E1"/>
    <mergeCell ref="B2:E2"/>
    <mergeCell ref="B3:E3"/>
    <mergeCell ref="B4:E4"/>
    <mergeCell ref="B11:E11"/>
  </mergeCells>
  <conditionalFormatting sqref="B8 B14:E14 F3:XFD11 F14:XFD16 B12:XFD13 D17:XFD21 B22:XFD1048576">
    <cfRule type="containsText" dxfId="10" priority="53" operator="containsText" text="Lower">
      <formula>NOT(ISERROR(SEARCH("Lower",B3)))</formula>
    </cfRule>
  </conditionalFormatting>
  <conditionalFormatting sqref="B4">
    <cfRule type="containsText" dxfId="9" priority="50" operator="containsText" text="Lower">
      <formula>NOT(ISERROR(SEARCH("Lower",B4)))</formula>
    </cfRule>
  </conditionalFormatting>
  <conditionalFormatting sqref="B9">
    <cfRule type="containsText" dxfId="8" priority="25" operator="containsText" text="Lower">
      <formula>NOT(ISERROR(SEARCH("Lower",B9)))</formula>
    </cfRule>
  </conditionalFormatting>
  <conditionalFormatting sqref="C9">
    <cfRule type="containsText" dxfId="7" priority="24" operator="containsText" text="Lower">
      <formula>NOT(ISERROR(SEARCH("Lower",C9)))</formula>
    </cfRule>
  </conditionalFormatting>
  <conditionalFormatting sqref="D9">
    <cfRule type="containsText" dxfId="6" priority="22" operator="containsText" text="Lower">
      <formula>NOT(ISERROR(SEARCH("Lower",D9)))</formula>
    </cfRule>
  </conditionalFormatting>
  <conditionalFormatting sqref="D15:D16">
    <cfRule type="containsText" dxfId="5" priority="18" operator="containsText" text="Lower">
      <formula>NOT(ISERROR(SEARCH("Lower",D15)))</formula>
    </cfRule>
  </conditionalFormatting>
  <conditionalFormatting sqref="C18:C21">
    <cfRule type="containsText" dxfId="4" priority="13" operator="containsText" text="Lower">
      <formula>NOT(ISERROR(SEARCH("Lower",C18)))</formula>
    </cfRule>
  </conditionalFormatting>
  <conditionalFormatting sqref="C17">
    <cfRule type="containsText" dxfId="3" priority="10" operator="containsText" text="Lower">
      <formula>NOT(ISERROR(SEARCH("Lower",C17)))</formula>
    </cfRule>
  </conditionalFormatting>
  <conditionalFormatting sqref="B18:B20">
    <cfRule type="containsText" dxfId="2" priority="5" operator="containsText" text="Lower">
      <formula>NOT(ISERROR(SEARCH("Lower",B18)))</formula>
    </cfRule>
  </conditionalFormatting>
  <conditionalFormatting sqref="B17">
    <cfRule type="containsText" dxfId="1" priority="3" operator="containsText" text="Lower">
      <formula>NOT(ISERROR(SEARCH("Lower",B17)))</formula>
    </cfRule>
  </conditionalFormatting>
  <conditionalFormatting sqref="B21">
    <cfRule type="containsText" dxfId="0" priority="2" operator="containsText" text="Lower">
      <formula>NOT(ISERROR(SEARCH("Lower",B21)))</formula>
    </cfRule>
  </conditionalFormatting>
  <printOptions horizontalCentered="1"/>
  <pageMargins left="0.7" right="0.7" top="0.75" bottom="0.75" header="0.3" footer="0.3"/>
  <pageSetup scale="70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School District Name" prompt="Select School District Name" xr:uid="{9253EC92-73E4-4172-B2A2-EB70363AB879}">
          <x14:formula1>
            <xm:f>'24-25 UPK Funding'!$B:$B</xm:f>
          </x14:formula1>
          <xm:sqref>E9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403A19-EBBE-4378-A051-08DEA473BED1}">
  <dimension ref="A1:I674"/>
  <sheetViews>
    <sheetView workbookViewId="0">
      <pane ySplit="1" topLeftCell="A2" activePane="bottomLeft" state="frozen"/>
      <selection pane="bottomLeft" activeCell="A2" sqref="A2"/>
    </sheetView>
  </sheetViews>
  <sheetFormatPr defaultRowHeight="13" x14ac:dyDescent="0.3"/>
  <cols>
    <col min="1" max="1" width="14.19921875" bestFit="1" customWidth="1"/>
    <col min="2" max="2" width="48.296875" bestFit="1" customWidth="1"/>
    <col min="3" max="3" width="8.69921875" bestFit="1" customWidth="1"/>
    <col min="4" max="5" width="23.69921875" customWidth="1"/>
    <col min="6" max="9" width="15.69921875" customWidth="1"/>
  </cols>
  <sheetData>
    <row r="1" spans="1:9" ht="70" x14ac:dyDescent="0.3">
      <c r="A1" s="82" t="s">
        <v>655</v>
      </c>
      <c r="B1" s="83" t="s">
        <v>1975</v>
      </c>
      <c r="C1" s="83" t="s">
        <v>687</v>
      </c>
      <c r="D1" s="83" t="s">
        <v>1662</v>
      </c>
      <c r="E1" s="83" t="s">
        <v>2006</v>
      </c>
      <c r="F1" s="83" t="s">
        <v>1665</v>
      </c>
      <c r="G1" s="83" t="s">
        <v>1666</v>
      </c>
      <c r="H1" s="83" t="s">
        <v>1667</v>
      </c>
      <c r="I1" s="83" t="s">
        <v>2058</v>
      </c>
    </row>
    <row r="2" spans="1:9" x14ac:dyDescent="0.3">
      <c r="A2" s="23" t="s">
        <v>880</v>
      </c>
      <c r="B2" s="22" t="s">
        <v>881</v>
      </c>
      <c r="C2" s="23" t="s">
        <v>45</v>
      </c>
      <c r="D2" s="11">
        <v>310040</v>
      </c>
      <c r="E2" s="11">
        <v>488947</v>
      </c>
      <c r="F2" s="21">
        <v>0</v>
      </c>
      <c r="G2" s="21">
        <v>28</v>
      </c>
      <c r="H2" s="21">
        <v>44</v>
      </c>
      <c r="I2" s="21">
        <v>20</v>
      </c>
    </row>
    <row r="3" spans="1:9" x14ac:dyDescent="0.3">
      <c r="A3" s="23" t="s">
        <v>882</v>
      </c>
      <c r="B3" s="9" t="s">
        <v>883</v>
      </c>
      <c r="C3" s="23" t="s">
        <v>46</v>
      </c>
      <c r="D3" s="11">
        <v>0</v>
      </c>
      <c r="E3" s="11">
        <v>300171</v>
      </c>
      <c r="F3" s="21">
        <v>0</v>
      </c>
      <c r="G3" s="21">
        <v>0</v>
      </c>
      <c r="H3" s="21">
        <v>40</v>
      </c>
      <c r="I3" s="21">
        <v>20</v>
      </c>
    </row>
    <row r="4" spans="1:9" x14ac:dyDescent="0.3">
      <c r="A4" s="23" t="s">
        <v>740</v>
      </c>
      <c r="B4" s="10" t="s">
        <v>1682</v>
      </c>
      <c r="C4" s="23" t="s">
        <v>47</v>
      </c>
      <c r="D4" s="11">
        <v>0</v>
      </c>
      <c r="E4" s="11">
        <v>303497</v>
      </c>
      <c r="F4" s="21">
        <v>0</v>
      </c>
      <c r="G4" s="21">
        <v>0</v>
      </c>
      <c r="H4" s="21">
        <v>17</v>
      </c>
      <c r="I4" s="21">
        <v>20</v>
      </c>
    </row>
    <row r="5" spans="1:9" x14ac:dyDescent="0.3">
      <c r="A5" s="23" t="s">
        <v>884</v>
      </c>
      <c r="B5" s="9" t="s">
        <v>885</v>
      </c>
      <c r="C5" s="23" t="s">
        <v>48</v>
      </c>
      <c r="D5" s="11">
        <v>0</v>
      </c>
      <c r="E5" s="11">
        <v>334172</v>
      </c>
      <c r="F5" s="21">
        <v>0</v>
      </c>
      <c r="G5" s="21">
        <v>0</v>
      </c>
      <c r="H5" s="21">
        <v>52</v>
      </c>
      <c r="I5" s="21">
        <v>20</v>
      </c>
    </row>
    <row r="6" spans="1:9" x14ac:dyDescent="0.3">
      <c r="A6" s="23" t="s">
        <v>886</v>
      </c>
      <c r="B6" s="9" t="s">
        <v>887</v>
      </c>
      <c r="C6" s="23" t="s">
        <v>49</v>
      </c>
      <c r="D6" s="11">
        <v>2120209</v>
      </c>
      <c r="E6" s="11">
        <v>3391069</v>
      </c>
      <c r="F6" s="21">
        <v>0</v>
      </c>
      <c r="G6" s="21">
        <v>269</v>
      </c>
      <c r="H6" s="21">
        <v>552</v>
      </c>
      <c r="I6" s="21">
        <v>142</v>
      </c>
    </row>
    <row r="7" spans="1:9" x14ac:dyDescent="0.3">
      <c r="A7" s="23" t="s">
        <v>888</v>
      </c>
      <c r="B7" s="9" t="s">
        <v>889</v>
      </c>
      <c r="C7" s="23" t="s">
        <v>50</v>
      </c>
      <c r="D7" s="11">
        <v>0</v>
      </c>
      <c r="E7" s="11">
        <v>650114</v>
      </c>
      <c r="F7" s="21">
        <v>0</v>
      </c>
      <c r="G7" s="21">
        <v>0</v>
      </c>
      <c r="H7" s="21">
        <v>85</v>
      </c>
      <c r="I7" s="21">
        <v>20</v>
      </c>
    </row>
    <row r="8" spans="1:9" x14ac:dyDescent="0.3">
      <c r="A8" s="23" t="s">
        <v>741</v>
      </c>
      <c r="B8" s="10" t="s">
        <v>1705</v>
      </c>
      <c r="C8" s="23" t="s">
        <v>51</v>
      </c>
      <c r="D8" s="11">
        <v>0</v>
      </c>
      <c r="E8" s="11">
        <v>420372</v>
      </c>
      <c r="F8" s="21">
        <v>0</v>
      </c>
      <c r="G8" s="21">
        <v>0</v>
      </c>
      <c r="H8" s="21">
        <v>54</v>
      </c>
      <c r="I8" s="21">
        <v>43</v>
      </c>
    </row>
    <row r="9" spans="1:9" x14ac:dyDescent="0.3">
      <c r="A9" s="23" t="s">
        <v>890</v>
      </c>
      <c r="B9" s="9" t="s">
        <v>891</v>
      </c>
      <c r="C9" s="23" t="s">
        <v>52</v>
      </c>
      <c r="D9" s="11">
        <v>0</v>
      </c>
      <c r="E9" s="11">
        <v>273896</v>
      </c>
      <c r="F9" s="21">
        <v>0</v>
      </c>
      <c r="G9" s="21">
        <v>0</v>
      </c>
      <c r="H9" s="21">
        <v>17</v>
      </c>
      <c r="I9" s="21">
        <v>20</v>
      </c>
    </row>
    <row r="10" spans="1:9" x14ac:dyDescent="0.3">
      <c r="A10" s="23" t="s">
        <v>892</v>
      </c>
      <c r="B10" s="9" t="s">
        <v>893</v>
      </c>
      <c r="C10" s="23" t="s">
        <v>53</v>
      </c>
      <c r="D10" s="11">
        <v>0</v>
      </c>
      <c r="E10" s="11">
        <v>48735</v>
      </c>
      <c r="F10" s="21">
        <v>0</v>
      </c>
      <c r="G10" s="21">
        <v>0</v>
      </c>
      <c r="H10" s="21">
        <v>18</v>
      </c>
      <c r="I10" s="21">
        <v>0</v>
      </c>
    </row>
    <row r="11" spans="1:9" x14ac:dyDescent="0.3">
      <c r="A11" s="23" t="s">
        <v>894</v>
      </c>
      <c r="B11" s="9" t="s">
        <v>895</v>
      </c>
      <c r="C11" s="23" t="s">
        <v>0</v>
      </c>
      <c r="D11" s="11">
        <v>0</v>
      </c>
      <c r="E11" s="11">
        <v>263273</v>
      </c>
      <c r="F11" s="21">
        <v>0</v>
      </c>
      <c r="G11" s="21">
        <v>0</v>
      </c>
      <c r="H11" s="21">
        <v>15</v>
      </c>
      <c r="I11" s="21">
        <v>20</v>
      </c>
    </row>
    <row r="12" spans="1:9" x14ac:dyDescent="0.3">
      <c r="A12" s="23" t="s">
        <v>896</v>
      </c>
      <c r="B12" s="9" t="s">
        <v>897</v>
      </c>
      <c r="C12" s="23" t="s">
        <v>1</v>
      </c>
      <c r="D12" s="11">
        <v>0</v>
      </c>
      <c r="E12" s="11">
        <v>337050</v>
      </c>
      <c r="F12" s="21">
        <v>0</v>
      </c>
      <c r="G12" s="21">
        <v>0</v>
      </c>
      <c r="H12" s="21">
        <v>41</v>
      </c>
      <c r="I12" s="21">
        <v>20</v>
      </c>
    </row>
    <row r="13" spans="1:9" x14ac:dyDescent="0.3">
      <c r="A13" s="23" t="s">
        <v>898</v>
      </c>
      <c r="B13" s="9" t="s">
        <v>899</v>
      </c>
      <c r="C13" s="23" t="s">
        <v>2</v>
      </c>
      <c r="D13" s="11">
        <v>0</v>
      </c>
      <c r="E13" s="11">
        <v>454727</v>
      </c>
      <c r="F13" s="21">
        <v>0</v>
      </c>
      <c r="G13" s="21">
        <v>0</v>
      </c>
      <c r="H13" s="21">
        <v>21</v>
      </c>
      <c r="I13" s="21">
        <v>24</v>
      </c>
    </row>
    <row r="14" spans="1:9" x14ac:dyDescent="0.3">
      <c r="A14" s="23" t="s">
        <v>900</v>
      </c>
      <c r="B14" s="9" t="s">
        <v>901</v>
      </c>
      <c r="C14" s="23" t="s">
        <v>54</v>
      </c>
      <c r="D14" s="11">
        <v>0</v>
      </c>
      <c r="E14" s="11">
        <v>32400</v>
      </c>
      <c r="F14" s="21">
        <v>0</v>
      </c>
      <c r="G14" s="21">
        <v>0</v>
      </c>
      <c r="H14" s="21">
        <v>12</v>
      </c>
      <c r="I14" s="21">
        <v>0</v>
      </c>
    </row>
    <row r="15" spans="1:9" x14ac:dyDescent="0.3">
      <c r="A15" s="23" t="s">
        <v>902</v>
      </c>
      <c r="B15" s="9" t="s">
        <v>903</v>
      </c>
      <c r="C15" s="23" t="s">
        <v>3</v>
      </c>
      <c r="D15" s="11">
        <v>0</v>
      </c>
      <c r="E15" s="11">
        <v>755955</v>
      </c>
      <c r="F15" s="21">
        <v>0</v>
      </c>
      <c r="G15" s="21">
        <v>0</v>
      </c>
      <c r="H15" s="21">
        <v>139</v>
      </c>
      <c r="I15" s="21">
        <v>70</v>
      </c>
    </row>
    <row r="16" spans="1:9" x14ac:dyDescent="0.3">
      <c r="A16" s="23" t="s">
        <v>904</v>
      </c>
      <c r="B16" s="9" t="s">
        <v>905</v>
      </c>
      <c r="C16" s="23" t="s">
        <v>4</v>
      </c>
      <c r="D16" s="11">
        <v>0</v>
      </c>
      <c r="E16" s="11">
        <v>582496</v>
      </c>
      <c r="F16" s="21">
        <v>0</v>
      </c>
      <c r="G16" s="21">
        <v>0</v>
      </c>
      <c r="H16" s="21">
        <v>111</v>
      </c>
      <c r="I16" s="21">
        <v>30</v>
      </c>
    </row>
    <row r="17" spans="1:9" x14ac:dyDescent="0.3">
      <c r="A17" s="23" t="s">
        <v>688</v>
      </c>
      <c r="B17" s="9" t="s">
        <v>906</v>
      </c>
      <c r="C17" s="23" t="s">
        <v>55</v>
      </c>
      <c r="D17" s="11">
        <v>515473</v>
      </c>
      <c r="E17" s="11">
        <v>978960</v>
      </c>
      <c r="F17" s="21">
        <v>28</v>
      </c>
      <c r="G17" s="21">
        <v>48</v>
      </c>
      <c r="H17" s="21">
        <v>66</v>
      </c>
      <c r="I17" s="21">
        <v>59</v>
      </c>
    </row>
    <row r="18" spans="1:9" x14ac:dyDescent="0.3">
      <c r="A18" s="23" t="s">
        <v>1591</v>
      </c>
      <c r="B18" s="9" t="s">
        <v>1592</v>
      </c>
      <c r="C18" s="23" t="s">
        <v>56</v>
      </c>
      <c r="D18" s="11">
        <v>0</v>
      </c>
      <c r="E18" s="11">
        <v>16200</v>
      </c>
      <c r="F18" s="21">
        <v>0</v>
      </c>
      <c r="G18" s="21">
        <v>0</v>
      </c>
      <c r="H18" s="21">
        <v>6</v>
      </c>
      <c r="I18" s="21">
        <v>0</v>
      </c>
    </row>
    <row r="19" spans="1:9" x14ac:dyDescent="0.3">
      <c r="A19" s="23" t="s">
        <v>907</v>
      </c>
      <c r="B19" s="9" t="s">
        <v>908</v>
      </c>
      <c r="C19" s="23" t="s">
        <v>57</v>
      </c>
      <c r="D19" s="11">
        <v>0</v>
      </c>
      <c r="E19" s="11">
        <v>59517</v>
      </c>
      <c r="F19" s="21">
        <v>0</v>
      </c>
      <c r="G19" s="21">
        <v>0</v>
      </c>
      <c r="H19" s="21">
        <v>10</v>
      </c>
      <c r="I19" s="21">
        <v>0</v>
      </c>
    </row>
    <row r="20" spans="1:9" x14ac:dyDescent="0.3">
      <c r="A20" s="23" t="s">
        <v>1653</v>
      </c>
      <c r="B20" s="10" t="s">
        <v>1943</v>
      </c>
      <c r="C20" s="23" t="s">
        <v>58</v>
      </c>
      <c r="D20" s="11">
        <v>0</v>
      </c>
      <c r="E20" s="11">
        <v>545400</v>
      </c>
      <c r="F20" s="21">
        <v>0</v>
      </c>
      <c r="G20" s="21">
        <v>0</v>
      </c>
      <c r="H20" s="21">
        <v>0</v>
      </c>
      <c r="I20" s="21">
        <v>101</v>
      </c>
    </row>
    <row r="21" spans="1:9" x14ac:dyDescent="0.3">
      <c r="A21" s="23" t="s">
        <v>742</v>
      </c>
      <c r="B21" s="10" t="s">
        <v>1926</v>
      </c>
      <c r="C21" s="23" t="s">
        <v>59</v>
      </c>
      <c r="D21" s="11">
        <v>0</v>
      </c>
      <c r="E21" s="11">
        <v>152960</v>
      </c>
      <c r="F21" s="21">
        <v>0</v>
      </c>
      <c r="G21" s="21">
        <v>0</v>
      </c>
      <c r="H21" s="21">
        <v>0</v>
      </c>
      <c r="I21" s="21">
        <v>20</v>
      </c>
    </row>
    <row r="22" spans="1:9" x14ac:dyDescent="0.3">
      <c r="A22" s="23" t="s">
        <v>909</v>
      </c>
      <c r="B22" s="9" t="s">
        <v>910</v>
      </c>
      <c r="C22" s="23" t="s">
        <v>60</v>
      </c>
      <c r="D22" s="11">
        <v>0</v>
      </c>
      <c r="E22" s="11">
        <v>70696</v>
      </c>
      <c r="F22" s="21">
        <v>0</v>
      </c>
      <c r="G22" s="21">
        <v>0</v>
      </c>
      <c r="H22" s="21">
        <v>18</v>
      </c>
      <c r="I22" s="21">
        <v>0</v>
      </c>
    </row>
    <row r="23" spans="1:9" x14ac:dyDescent="0.3">
      <c r="A23" s="23" t="s">
        <v>743</v>
      </c>
      <c r="B23" s="10" t="s">
        <v>1698</v>
      </c>
      <c r="C23" s="23" t="s">
        <v>61</v>
      </c>
      <c r="D23" s="11">
        <v>0</v>
      </c>
      <c r="E23" s="11">
        <v>2668180</v>
      </c>
      <c r="F23" s="21">
        <v>0</v>
      </c>
      <c r="G23" s="21">
        <v>0</v>
      </c>
      <c r="H23" s="21">
        <v>0</v>
      </c>
      <c r="I23" s="21">
        <v>460</v>
      </c>
    </row>
    <row r="24" spans="1:9" x14ac:dyDescent="0.3">
      <c r="A24" s="23" t="s">
        <v>911</v>
      </c>
      <c r="B24" s="10" t="s">
        <v>1972</v>
      </c>
      <c r="C24" s="23" t="s">
        <v>62</v>
      </c>
      <c r="D24" s="11">
        <v>0</v>
      </c>
      <c r="E24" s="11">
        <v>522730</v>
      </c>
      <c r="F24" s="21">
        <v>0</v>
      </c>
      <c r="G24" s="21">
        <v>0</v>
      </c>
      <c r="H24" s="21">
        <v>80</v>
      </c>
      <c r="I24" s="21">
        <v>28</v>
      </c>
    </row>
    <row r="25" spans="1:9" x14ac:dyDescent="0.3">
      <c r="A25" s="23" t="s">
        <v>689</v>
      </c>
      <c r="B25" s="9" t="s">
        <v>1679</v>
      </c>
      <c r="C25" s="23" t="s">
        <v>63</v>
      </c>
      <c r="D25" s="11">
        <v>820384</v>
      </c>
      <c r="E25" s="11">
        <v>707937</v>
      </c>
      <c r="F25" s="21">
        <v>78</v>
      </c>
      <c r="G25" s="21">
        <v>85</v>
      </c>
      <c r="H25" s="21">
        <v>223</v>
      </c>
      <c r="I25" s="21">
        <v>0</v>
      </c>
    </row>
    <row r="26" spans="1:9" x14ac:dyDescent="0.3">
      <c r="A26" s="23" t="s">
        <v>912</v>
      </c>
      <c r="B26" s="9" t="s">
        <v>913</v>
      </c>
      <c r="C26" s="23" t="s">
        <v>64</v>
      </c>
      <c r="D26" s="11">
        <v>0</v>
      </c>
      <c r="E26" s="11">
        <v>522240</v>
      </c>
      <c r="F26" s="21">
        <v>0</v>
      </c>
      <c r="G26" s="21">
        <v>0</v>
      </c>
      <c r="H26" s="21">
        <v>0</v>
      </c>
      <c r="I26" s="21">
        <v>70</v>
      </c>
    </row>
    <row r="27" spans="1:9" x14ac:dyDescent="0.3">
      <c r="A27" s="23" t="s">
        <v>1632</v>
      </c>
      <c r="B27" s="10" t="s">
        <v>1847</v>
      </c>
      <c r="C27" s="23" t="s">
        <v>65</v>
      </c>
      <c r="D27" s="11">
        <v>0</v>
      </c>
      <c r="E27" s="11">
        <v>894000</v>
      </c>
      <c r="F27" s="21">
        <v>0</v>
      </c>
      <c r="G27" s="21">
        <v>0</v>
      </c>
      <c r="H27" s="21">
        <v>0</v>
      </c>
      <c r="I27" s="21">
        <v>150</v>
      </c>
    </row>
    <row r="28" spans="1:9" x14ac:dyDescent="0.3">
      <c r="A28" s="23" t="s">
        <v>914</v>
      </c>
      <c r="B28" s="9" t="s">
        <v>915</v>
      </c>
      <c r="C28" s="23" t="s">
        <v>66</v>
      </c>
      <c r="D28" s="11">
        <v>0</v>
      </c>
      <c r="E28" s="11">
        <v>95540</v>
      </c>
      <c r="F28" s="21">
        <v>0</v>
      </c>
      <c r="G28" s="21">
        <v>0</v>
      </c>
      <c r="H28" s="21">
        <v>22</v>
      </c>
      <c r="I28" s="21">
        <v>0</v>
      </c>
    </row>
    <row r="29" spans="1:9" x14ac:dyDescent="0.3">
      <c r="A29" s="23" t="s">
        <v>744</v>
      </c>
      <c r="B29" s="10" t="s">
        <v>1734</v>
      </c>
      <c r="C29" s="23" t="s">
        <v>67</v>
      </c>
      <c r="D29" s="11">
        <v>0</v>
      </c>
      <c r="E29" s="11">
        <v>149320</v>
      </c>
      <c r="F29" s="21">
        <v>0</v>
      </c>
      <c r="G29" s="21">
        <v>0</v>
      </c>
      <c r="H29" s="21">
        <v>0</v>
      </c>
      <c r="I29" s="21">
        <v>20</v>
      </c>
    </row>
    <row r="30" spans="1:9" x14ac:dyDescent="0.3">
      <c r="A30" s="23" t="s">
        <v>745</v>
      </c>
      <c r="B30" s="10" t="s">
        <v>1870</v>
      </c>
      <c r="C30" s="23" t="s">
        <v>68</v>
      </c>
      <c r="D30" s="11">
        <v>0</v>
      </c>
      <c r="E30" s="11">
        <v>496800</v>
      </c>
      <c r="F30" s="21">
        <v>0</v>
      </c>
      <c r="G30" s="21">
        <v>0</v>
      </c>
      <c r="H30" s="21">
        <v>0</v>
      </c>
      <c r="I30" s="21">
        <v>92</v>
      </c>
    </row>
    <row r="31" spans="1:9" x14ac:dyDescent="0.3">
      <c r="A31" s="23" t="s">
        <v>916</v>
      </c>
      <c r="B31" s="9" t="s">
        <v>917</v>
      </c>
      <c r="C31" s="23" t="s">
        <v>69</v>
      </c>
      <c r="D31" s="11">
        <v>0</v>
      </c>
      <c r="E31" s="11">
        <v>128230</v>
      </c>
      <c r="F31" s="21">
        <v>0</v>
      </c>
      <c r="G31" s="21">
        <v>0</v>
      </c>
      <c r="H31" s="21">
        <v>32</v>
      </c>
      <c r="I31" s="21">
        <v>0</v>
      </c>
    </row>
    <row r="32" spans="1:9" x14ac:dyDescent="0.3">
      <c r="A32" s="23" t="s">
        <v>746</v>
      </c>
      <c r="B32" s="10" t="s">
        <v>1758</v>
      </c>
      <c r="C32" s="23" t="s">
        <v>70</v>
      </c>
      <c r="D32" s="11">
        <v>0</v>
      </c>
      <c r="E32" s="11">
        <v>1235249</v>
      </c>
      <c r="F32" s="21">
        <v>0</v>
      </c>
      <c r="G32" s="21">
        <v>0</v>
      </c>
      <c r="H32" s="21">
        <v>0</v>
      </c>
      <c r="I32" s="21">
        <v>200</v>
      </c>
    </row>
    <row r="33" spans="1:9" x14ac:dyDescent="0.3">
      <c r="A33" s="23" t="s">
        <v>747</v>
      </c>
      <c r="B33" s="10" t="s">
        <v>1812</v>
      </c>
      <c r="C33" s="23" t="s">
        <v>71</v>
      </c>
      <c r="D33" s="11">
        <v>0</v>
      </c>
      <c r="E33" s="11">
        <v>1920309</v>
      </c>
      <c r="F33" s="21">
        <v>0</v>
      </c>
      <c r="G33" s="21">
        <v>0</v>
      </c>
      <c r="H33" s="21">
        <v>0</v>
      </c>
      <c r="I33" s="21">
        <v>320</v>
      </c>
    </row>
    <row r="34" spans="1:9" x14ac:dyDescent="0.3">
      <c r="A34" s="23" t="s">
        <v>748</v>
      </c>
      <c r="B34" s="10" t="s">
        <v>1860</v>
      </c>
      <c r="C34" s="23" t="s">
        <v>72</v>
      </c>
      <c r="D34" s="11">
        <v>0</v>
      </c>
      <c r="E34" s="11">
        <v>1326521</v>
      </c>
      <c r="F34" s="21">
        <v>0</v>
      </c>
      <c r="G34" s="21">
        <v>0</v>
      </c>
      <c r="H34" s="21">
        <v>112</v>
      </c>
      <c r="I34" s="21">
        <v>158</v>
      </c>
    </row>
    <row r="35" spans="1:9" x14ac:dyDescent="0.3">
      <c r="A35" s="23" t="s">
        <v>656</v>
      </c>
      <c r="B35" s="9" t="s">
        <v>918</v>
      </c>
      <c r="C35" s="23" t="s">
        <v>73</v>
      </c>
      <c r="D35" s="11">
        <v>0</v>
      </c>
      <c r="E35" s="11">
        <v>107223</v>
      </c>
      <c r="F35" s="21">
        <v>0</v>
      </c>
      <c r="G35" s="21">
        <v>0</v>
      </c>
      <c r="H35" s="21">
        <v>34</v>
      </c>
      <c r="I35" s="21">
        <v>0</v>
      </c>
    </row>
    <row r="36" spans="1:9" x14ac:dyDescent="0.3">
      <c r="A36" s="23" t="s">
        <v>919</v>
      </c>
      <c r="B36" s="9" t="s">
        <v>920</v>
      </c>
      <c r="C36" s="23" t="s">
        <v>74</v>
      </c>
      <c r="D36" s="11">
        <v>0</v>
      </c>
      <c r="E36" s="11">
        <v>901261</v>
      </c>
      <c r="F36" s="21">
        <v>0</v>
      </c>
      <c r="G36" s="21">
        <v>0</v>
      </c>
      <c r="H36" s="21">
        <v>40</v>
      </c>
      <c r="I36" s="21">
        <v>95</v>
      </c>
    </row>
    <row r="37" spans="1:9" x14ac:dyDescent="0.3">
      <c r="A37" s="23" t="s">
        <v>921</v>
      </c>
      <c r="B37" s="9" t="s">
        <v>922</v>
      </c>
      <c r="C37" s="23" t="s">
        <v>75</v>
      </c>
      <c r="D37" s="11">
        <v>306161</v>
      </c>
      <c r="E37" s="11">
        <v>976915</v>
      </c>
      <c r="F37" s="21">
        <v>0</v>
      </c>
      <c r="G37" s="21">
        <v>32</v>
      </c>
      <c r="H37" s="21">
        <v>50</v>
      </c>
      <c r="I37" s="21">
        <v>58</v>
      </c>
    </row>
    <row r="38" spans="1:9" x14ac:dyDescent="0.3">
      <c r="A38" s="23" t="s">
        <v>657</v>
      </c>
      <c r="B38" s="9" t="s">
        <v>923</v>
      </c>
      <c r="C38" s="23" t="s">
        <v>76</v>
      </c>
      <c r="D38" s="11">
        <v>0</v>
      </c>
      <c r="E38" s="11">
        <v>534600</v>
      </c>
      <c r="F38" s="21">
        <v>0</v>
      </c>
      <c r="G38" s="21">
        <v>0</v>
      </c>
      <c r="H38" s="21">
        <v>183</v>
      </c>
      <c r="I38" s="21">
        <v>0</v>
      </c>
    </row>
    <row r="39" spans="1:9" x14ac:dyDescent="0.3">
      <c r="A39" s="23" t="s">
        <v>1642</v>
      </c>
      <c r="B39" s="10" t="s">
        <v>1896</v>
      </c>
      <c r="C39" s="23" t="s">
        <v>77</v>
      </c>
      <c r="D39" s="11">
        <v>0</v>
      </c>
      <c r="E39" s="11">
        <v>480600</v>
      </c>
      <c r="F39" s="21">
        <v>0</v>
      </c>
      <c r="G39" s="21">
        <v>0</v>
      </c>
      <c r="H39" s="21">
        <v>0</v>
      </c>
      <c r="I39" s="21">
        <v>89</v>
      </c>
    </row>
    <row r="40" spans="1:9" x14ac:dyDescent="0.3">
      <c r="A40" s="23" t="s">
        <v>924</v>
      </c>
      <c r="B40" s="9" t="s">
        <v>925</v>
      </c>
      <c r="C40" s="23" t="s">
        <v>78</v>
      </c>
      <c r="D40" s="11">
        <v>0</v>
      </c>
      <c r="E40" s="11">
        <v>635651</v>
      </c>
      <c r="F40" s="21">
        <v>0</v>
      </c>
      <c r="G40" s="21">
        <v>0</v>
      </c>
      <c r="H40" s="21">
        <v>140</v>
      </c>
      <c r="I40" s="21">
        <v>43</v>
      </c>
    </row>
    <row r="41" spans="1:9" x14ac:dyDescent="0.3">
      <c r="A41" s="23" t="s">
        <v>1600</v>
      </c>
      <c r="B41" s="10" t="s">
        <v>1733</v>
      </c>
      <c r="C41" s="23" t="s">
        <v>79</v>
      </c>
      <c r="D41" s="11">
        <v>0</v>
      </c>
      <c r="E41" s="11">
        <v>452910</v>
      </c>
      <c r="F41" s="21">
        <v>0</v>
      </c>
      <c r="G41" s="21">
        <v>0</v>
      </c>
      <c r="H41" s="21">
        <v>0</v>
      </c>
      <c r="I41" s="21">
        <v>49</v>
      </c>
    </row>
    <row r="42" spans="1:9" x14ac:dyDescent="0.3">
      <c r="A42" s="23" t="s">
        <v>671</v>
      </c>
      <c r="B42" s="9" t="s">
        <v>1588</v>
      </c>
      <c r="C42" s="23" t="s">
        <v>80</v>
      </c>
      <c r="D42" s="11">
        <v>0</v>
      </c>
      <c r="E42" s="11">
        <v>956235</v>
      </c>
      <c r="F42" s="21">
        <v>0</v>
      </c>
      <c r="G42" s="21">
        <v>0</v>
      </c>
      <c r="H42" s="21">
        <v>20</v>
      </c>
      <c r="I42" s="21">
        <v>167</v>
      </c>
    </row>
    <row r="43" spans="1:9" x14ac:dyDescent="0.3">
      <c r="A43" s="23" t="s">
        <v>926</v>
      </c>
      <c r="B43" s="9" t="s">
        <v>927</v>
      </c>
      <c r="C43" s="23" t="s">
        <v>5</v>
      </c>
      <c r="D43" s="11">
        <v>213408</v>
      </c>
      <c r="E43" s="11">
        <v>405384</v>
      </c>
      <c r="F43" s="21">
        <v>0</v>
      </c>
      <c r="G43" s="21">
        <v>36</v>
      </c>
      <c r="H43" s="21">
        <v>67</v>
      </c>
      <c r="I43" s="21">
        <v>26</v>
      </c>
    </row>
    <row r="44" spans="1:9" x14ac:dyDescent="0.3">
      <c r="A44" s="23" t="s">
        <v>928</v>
      </c>
      <c r="B44" s="9" t="s">
        <v>929</v>
      </c>
      <c r="C44" s="23" t="s">
        <v>81</v>
      </c>
      <c r="D44" s="11">
        <v>0</v>
      </c>
      <c r="E44" s="11">
        <v>105638</v>
      </c>
      <c r="F44" s="21">
        <v>0</v>
      </c>
      <c r="G44" s="21">
        <v>0</v>
      </c>
      <c r="H44" s="21">
        <v>20</v>
      </c>
      <c r="I44" s="21">
        <v>0</v>
      </c>
    </row>
    <row r="45" spans="1:9" x14ac:dyDescent="0.3">
      <c r="A45" s="23" t="s">
        <v>930</v>
      </c>
      <c r="B45" s="9" t="s">
        <v>931</v>
      </c>
      <c r="C45" s="23" t="s">
        <v>82</v>
      </c>
      <c r="D45" s="11">
        <v>0</v>
      </c>
      <c r="E45" s="11">
        <v>107310</v>
      </c>
      <c r="F45" s="21">
        <v>0</v>
      </c>
      <c r="G45" s="21">
        <v>0</v>
      </c>
      <c r="H45" s="21">
        <v>27</v>
      </c>
      <c r="I45" s="21">
        <v>0</v>
      </c>
    </row>
    <row r="46" spans="1:9" x14ac:dyDescent="0.3">
      <c r="A46" s="23" t="s">
        <v>932</v>
      </c>
      <c r="B46" s="9" t="s">
        <v>933</v>
      </c>
      <c r="C46" s="23" t="s">
        <v>83</v>
      </c>
      <c r="D46" s="11">
        <v>0</v>
      </c>
      <c r="E46" s="11">
        <v>455400</v>
      </c>
      <c r="F46" s="21">
        <v>0</v>
      </c>
      <c r="G46" s="21">
        <v>0</v>
      </c>
      <c r="H46" s="21">
        <v>18</v>
      </c>
      <c r="I46" s="21">
        <v>75</v>
      </c>
    </row>
    <row r="47" spans="1:9" x14ac:dyDescent="0.3">
      <c r="A47" s="23" t="s">
        <v>2011</v>
      </c>
      <c r="B47" s="9" t="s">
        <v>2012</v>
      </c>
      <c r="C47" s="23" t="s">
        <v>2044</v>
      </c>
      <c r="D47" s="11">
        <v>0</v>
      </c>
      <c r="E47" s="11">
        <v>0</v>
      </c>
      <c r="F47" s="21">
        <v>0</v>
      </c>
      <c r="G47" s="21">
        <v>0</v>
      </c>
      <c r="H47" s="21">
        <v>0</v>
      </c>
      <c r="I47" s="21">
        <v>0</v>
      </c>
    </row>
    <row r="48" spans="1:9" x14ac:dyDescent="0.3">
      <c r="A48" s="23" t="s">
        <v>934</v>
      </c>
      <c r="B48" s="9" t="s">
        <v>935</v>
      </c>
      <c r="C48" s="23" t="s">
        <v>6</v>
      </c>
      <c r="D48" s="11">
        <v>0</v>
      </c>
      <c r="E48" s="11">
        <v>175500</v>
      </c>
      <c r="F48" s="21">
        <v>0</v>
      </c>
      <c r="G48" s="21">
        <v>0</v>
      </c>
      <c r="H48" s="21">
        <v>25</v>
      </c>
      <c r="I48" s="21">
        <v>20</v>
      </c>
    </row>
    <row r="49" spans="1:9" x14ac:dyDescent="0.3">
      <c r="A49" s="23" t="s">
        <v>936</v>
      </c>
      <c r="B49" s="9" t="s">
        <v>937</v>
      </c>
      <c r="C49" s="23" t="s">
        <v>84</v>
      </c>
      <c r="D49" s="11">
        <v>0</v>
      </c>
      <c r="E49" s="11">
        <v>214663</v>
      </c>
      <c r="F49" s="21">
        <v>0</v>
      </c>
      <c r="G49" s="21">
        <v>0</v>
      </c>
      <c r="H49" s="21">
        <v>25</v>
      </c>
      <c r="I49" s="21">
        <v>20</v>
      </c>
    </row>
    <row r="50" spans="1:9" x14ac:dyDescent="0.3">
      <c r="A50" s="23" t="s">
        <v>938</v>
      </c>
      <c r="B50" s="10" t="s">
        <v>939</v>
      </c>
      <c r="C50" s="23" t="s">
        <v>7</v>
      </c>
      <c r="D50" s="11">
        <v>0</v>
      </c>
      <c r="E50" s="11">
        <v>196086</v>
      </c>
      <c r="F50" s="21">
        <v>0</v>
      </c>
      <c r="G50" s="21">
        <v>0</v>
      </c>
      <c r="H50" s="21">
        <v>25</v>
      </c>
      <c r="I50" s="21">
        <v>20</v>
      </c>
    </row>
    <row r="51" spans="1:9" x14ac:dyDescent="0.3">
      <c r="A51" s="23" t="s">
        <v>1595</v>
      </c>
      <c r="B51" s="10" t="s">
        <v>1668</v>
      </c>
      <c r="C51" s="23" t="s">
        <v>8</v>
      </c>
      <c r="D51" s="11">
        <v>0</v>
      </c>
      <c r="E51" s="11">
        <v>1269000</v>
      </c>
      <c r="F51" s="21">
        <v>0</v>
      </c>
      <c r="G51" s="21">
        <v>0</v>
      </c>
      <c r="H51" s="21">
        <v>0</v>
      </c>
      <c r="I51" s="21">
        <v>235</v>
      </c>
    </row>
    <row r="52" spans="1:9" x14ac:dyDescent="0.3">
      <c r="A52" s="23" t="s">
        <v>1612</v>
      </c>
      <c r="B52" s="9" t="s">
        <v>1794</v>
      </c>
      <c r="C52" s="23" t="s">
        <v>9</v>
      </c>
      <c r="D52" s="11">
        <v>0</v>
      </c>
      <c r="E52" s="11">
        <v>793800</v>
      </c>
      <c r="F52" s="21">
        <v>0</v>
      </c>
      <c r="G52" s="21">
        <v>0</v>
      </c>
      <c r="H52" s="21">
        <v>0</v>
      </c>
      <c r="I52" s="21">
        <v>147</v>
      </c>
    </row>
    <row r="53" spans="1:9" x14ac:dyDescent="0.3">
      <c r="A53" s="23" t="s">
        <v>940</v>
      </c>
      <c r="B53" s="10" t="s">
        <v>941</v>
      </c>
      <c r="C53" s="23" t="s">
        <v>85</v>
      </c>
      <c r="D53" s="11">
        <v>317786</v>
      </c>
      <c r="E53" s="11">
        <v>2727768</v>
      </c>
      <c r="F53" s="21">
        <v>36</v>
      </c>
      <c r="G53" s="21">
        <v>16</v>
      </c>
      <c r="H53" s="21">
        <v>287</v>
      </c>
      <c r="I53" s="21">
        <v>152</v>
      </c>
    </row>
    <row r="54" spans="1:9" x14ac:dyDescent="0.3">
      <c r="A54" s="23" t="s">
        <v>1965</v>
      </c>
      <c r="B54" s="9" t="s">
        <v>1966</v>
      </c>
      <c r="C54" s="23" t="s">
        <v>86</v>
      </c>
      <c r="D54" s="11">
        <v>0</v>
      </c>
      <c r="E54" s="11">
        <v>356400</v>
      </c>
      <c r="F54" s="21">
        <v>0</v>
      </c>
      <c r="G54" s="21">
        <v>0</v>
      </c>
      <c r="H54" s="21">
        <v>0</v>
      </c>
      <c r="I54" s="21">
        <v>66</v>
      </c>
    </row>
    <row r="55" spans="1:9" x14ac:dyDescent="0.3">
      <c r="A55" s="23" t="s">
        <v>942</v>
      </c>
      <c r="B55" s="9" t="s">
        <v>943</v>
      </c>
      <c r="C55" s="23" t="s">
        <v>87</v>
      </c>
      <c r="D55" s="11">
        <v>222970</v>
      </c>
      <c r="E55" s="11">
        <v>238689</v>
      </c>
      <c r="F55" s="21">
        <v>36</v>
      </c>
      <c r="G55" s="21">
        <v>0</v>
      </c>
      <c r="H55" s="21">
        <v>44</v>
      </c>
      <c r="I55" s="21">
        <v>0</v>
      </c>
    </row>
    <row r="56" spans="1:9" x14ac:dyDescent="0.3">
      <c r="A56" s="23" t="s">
        <v>944</v>
      </c>
      <c r="B56" s="9" t="s">
        <v>945</v>
      </c>
      <c r="C56" s="23" t="s">
        <v>88</v>
      </c>
      <c r="D56" s="11">
        <v>0</v>
      </c>
      <c r="E56" s="11">
        <v>27000</v>
      </c>
      <c r="F56" s="21">
        <v>0</v>
      </c>
      <c r="G56" s="21">
        <v>0</v>
      </c>
      <c r="H56" s="21">
        <v>10</v>
      </c>
      <c r="I56" s="21">
        <v>0</v>
      </c>
    </row>
    <row r="57" spans="1:9" x14ac:dyDescent="0.3">
      <c r="A57" s="23" t="s">
        <v>946</v>
      </c>
      <c r="B57" s="9" t="s">
        <v>947</v>
      </c>
      <c r="C57" s="23" t="s">
        <v>89</v>
      </c>
      <c r="D57" s="11">
        <v>103792</v>
      </c>
      <c r="E57" s="11">
        <v>171888</v>
      </c>
      <c r="F57" s="21">
        <v>0</v>
      </c>
      <c r="G57" s="21">
        <v>18</v>
      </c>
      <c r="H57" s="21">
        <v>0</v>
      </c>
      <c r="I57" s="21">
        <v>30</v>
      </c>
    </row>
    <row r="58" spans="1:9" x14ac:dyDescent="0.3">
      <c r="A58" s="23" t="s">
        <v>948</v>
      </c>
      <c r="B58" s="9" t="s">
        <v>949</v>
      </c>
      <c r="C58" s="23" t="s">
        <v>90</v>
      </c>
      <c r="D58" s="11">
        <v>0</v>
      </c>
      <c r="E58" s="11">
        <v>92498</v>
      </c>
      <c r="F58" s="21">
        <v>0</v>
      </c>
      <c r="G58" s="21">
        <v>0</v>
      </c>
      <c r="H58" s="21">
        <v>19</v>
      </c>
      <c r="I58" s="21">
        <v>0</v>
      </c>
    </row>
    <row r="59" spans="1:9" x14ac:dyDescent="0.3">
      <c r="A59" s="23" t="s">
        <v>950</v>
      </c>
      <c r="B59" s="9" t="s">
        <v>951</v>
      </c>
      <c r="C59" s="23" t="s">
        <v>91</v>
      </c>
      <c r="D59" s="11">
        <v>0</v>
      </c>
      <c r="E59" s="11">
        <v>430698</v>
      </c>
      <c r="F59" s="21">
        <v>0</v>
      </c>
      <c r="G59" s="21">
        <v>0</v>
      </c>
      <c r="H59" s="21">
        <v>29</v>
      </c>
      <c r="I59" s="21">
        <v>22</v>
      </c>
    </row>
    <row r="60" spans="1:9" x14ac:dyDescent="0.3">
      <c r="A60" s="23" t="s">
        <v>690</v>
      </c>
      <c r="B60" s="10" t="s">
        <v>952</v>
      </c>
      <c r="C60" s="23" t="s">
        <v>92</v>
      </c>
      <c r="D60" s="11">
        <v>0</v>
      </c>
      <c r="E60" s="11">
        <v>7998724</v>
      </c>
      <c r="F60" s="21">
        <v>0</v>
      </c>
      <c r="G60" s="21">
        <v>0</v>
      </c>
      <c r="H60" s="21">
        <v>506</v>
      </c>
      <c r="I60" s="21">
        <v>312</v>
      </c>
    </row>
    <row r="61" spans="1:9" x14ac:dyDescent="0.3">
      <c r="A61" s="23" t="s">
        <v>1631</v>
      </c>
      <c r="B61" s="10" t="s">
        <v>1843</v>
      </c>
      <c r="C61" s="23" t="s">
        <v>93</v>
      </c>
      <c r="D61" s="11">
        <v>0</v>
      </c>
      <c r="E61" s="11">
        <v>891537</v>
      </c>
      <c r="F61" s="21">
        <v>0</v>
      </c>
      <c r="G61" s="21">
        <v>0</v>
      </c>
      <c r="H61" s="21">
        <v>0</v>
      </c>
      <c r="I61" s="21">
        <v>163</v>
      </c>
    </row>
    <row r="62" spans="1:9" x14ac:dyDescent="0.3">
      <c r="A62" s="23" t="s">
        <v>1958</v>
      </c>
      <c r="B62" s="10" t="s">
        <v>1959</v>
      </c>
      <c r="C62" s="23" t="s">
        <v>94</v>
      </c>
      <c r="D62" s="11">
        <v>0</v>
      </c>
      <c r="E62" s="11">
        <v>367200</v>
      </c>
      <c r="F62" s="21">
        <v>0</v>
      </c>
      <c r="G62" s="21">
        <v>0</v>
      </c>
      <c r="H62" s="21">
        <v>0</v>
      </c>
      <c r="I62" s="21">
        <v>68</v>
      </c>
    </row>
    <row r="63" spans="1:9" x14ac:dyDescent="0.3">
      <c r="A63" s="23" t="s">
        <v>1904</v>
      </c>
      <c r="B63" s="10" t="s">
        <v>1905</v>
      </c>
      <c r="C63" s="23" t="s">
        <v>95</v>
      </c>
      <c r="D63" s="11">
        <v>0</v>
      </c>
      <c r="E63" s="11">
        <v>108000</v>
      </c>
      <c r="F63" s="21">
        <v>0</v>
      </c>
      <c r="G63" s="21">
        <v>0</v>
      </c>
      <c r="H63" s="21">
        <v>0</v>
      </c>
      <c r="I63" s="21">
        <v>20</v>
      </c>
    </row>
    <row r="64" spans="1:9" x14ac:dyDescent="0.3">
      <c r="A64" s="23" t="s">
        <v>1602</v>
      </c>
      <c r="B64" s="9" t="s">
        <v>1740</v>
      </c>
      <c r="C64" s="23" t="s">
        <v>96</v>
      </c>
      <c r="D64" s="11">
        <v>0</v>
      </c>
      <c r="E64" s="11">
        <v>1296000</v>
      </c>
      <c r="F64" s="21">
        <v>0</v>
      </c>
      <c r="G64" s="21">
        <v>0</v>
      </c>
      <c r="H64" s="21">
        <v>0</v>
      </c>
      <c r="I64" s="21">
        <v>240</v>
      </c>
    </row>
    <row r="65" spans="1:9" x14ac:dyDescent="0.3">
      <c r="A65" s="23" t="s">
        <v>691</v>
      </c>
      <c r="B65" s="9" t="s">
        <v>953</v>
      </c>
      <c r="C65" s="23" t="s">
        <v>97</v>
      </c>
      <c r="D65" s="11">
        <v>0</v>
      </c>
      <c r="E65" s="11">
        <v>476714</v>
      </c>
      <c r="F65" s="21">
        <v>0</v>
      </c>
      <c r="G65" s="21">
        <v>0</v>
      </c>
      <c r="H65" s="21">
        <v>48</v>
      </c>
      <c r="I65" s="21">
        <v>43</v>
      </c>
    </row>
    <row r="66" spans="1:9" x14ac:dyDescent="0.3">
      <c r="A66" s="23" t="s">
        <v>954</v>
      </c>
      <c r="B66" s="9" t="s">
        <v>955</v>
      </c>
      <c r="C66" s="23" t="s">
        <v>98</v>
      </c>
      <c r="D66" s="11">
        <v>0</v>
      </c>
      <c r="E66" s="11">
        <v>956256</v>
      </c>
      <c r="F66" s="21">
        <v>0</v>
      </c>
      <c r="G66" s="21">
        <v>0</v>
      </c>
      <c r="H66" s="21">
        <v>105</v>
      </c>
      <c r="I66" s="21">
        <v>75</v>
      </c>
    </row>
    <row r="67" spans="1:9" x14ac:dyDescent="0.3">
      <c r="A67" s="23" t="s">
        <v>956</v>
      </c>
      <c r="B67" s="10" t="s">
        <v>957</v>
      </c>
      <c r="C67" s="23" t="s">
        <v>99</v>
      </c>
      <c r="D67" s="11">
        <v>158008</v>
      </c>
      <c r="E67" s="11">
        <v>289411</v>
      </c>
      <c r="F67" s="21">
        <v>0</v>
      </c>
      <c r="G67" s="21">
        <v>14</v>
      </c>
      <c r="H67" s="21">
        <v>18</v>
      </c>
      <c r="I67" s="21">
        <v>18</v>
      </c>
    </row>
    <row r="68" spans="1:9" x14ac:dyDescent="0.3">
      <c r="A68" s="23" t="s">
        <v>1936</v>
      </c>
      <c r="B68" s="9" t="s">
        <v>1937</v>
      </c>
      <c r="C68" s="23" t="s">
        <v>100</v>
      </c>
      <c r="D68" s="11">
        <v>0</v>
      </c>
      <c r="E68" s="11">
        <v>567000</v>
      </c>
      <c r="F68" s="21">
        <v>0</v>
      </c>
      <c r="G68" s="21">
        <v>0</v>
      </c>
      <c r="H68" s="21">
        <v>0</v>
      </c>
      <c r="I68" s="21">
        <v>105</v>
      </c>
    </row>
    <row r="69" spans="1:9" x14ac:dyDescent="0.3">
      <c r="A69" s="23" t="s">
        <v>958</v>
      </c>
      <c r="B69" s="8" t="s">
        <v>959</v>
      </c>
      <c r="C69" s="23" t="s">
        <v>101</v>
      </c>
      <c r="D69" s="11">
        <v>0</v>
      </c>
      <c r="E69" s="11">
        <v>30843</v>
      </c>
      <c r="F69" s="21">
        <v>0</v>
      </c>
      <c r="G69" s="21">
        <v>0</v>
      </c>
      <c r="H69" s="21">
        <v>6</v>
      </c>
      <c r="I69" s="21">
        <v>0</v>
      </c>
    </row>
    <row r="70" spans="1:9" x14ac:dyDescent="0.3">
      <c r="A70" s="23" t="s">
        <v>749</v>
      </c>
      <c r="B70" s="10" t="s">
        <v>1875</v>
      </c>
      <c r="C70" s="23" t="s">
        <v>156</v>
      </c>
      <c r="D70" s="11">
        <v>0</v>
      </c>
      <c r="E70" s="11">
        <v>1148369</v>
      </c>
      <c r="F70" s="21">
        <v>0</v>
      </c>
      <c r="G70" s="21">
        <v>0</v>
      </c>
      <c r="H70" s="21">
        <v>87</v>
      </c>
      <c r="I70" s="21">
        <v>134</v>
      </c>
    </row>
    <row r="71" spans="1:9" x14ac:dyDescent="0.3">
      <c r="A71" s="23" t="s">
        <v>750</v>
      </c>
      <c r="B71" s="9" t="s">
        <v>1844</v>
      </c>
      <c r="C71" s="23" t="s">
        <v>102</v>
      </c>
      <c r="D71" s="11">
        <v>0</v>
      </c>
      <c r="E71" s="11">
        <v>346949</v>
      </c>
      <c r="F71" s="21">
        <v>0</v>
      </c>
      <c r="G71" s="21">
        <v>0</v>
      </c>
      <c r="H71" s="21">
        <v>0</v>
      </c>
      <c r="I71" s="21">
        <v>60</v>
      </c>
    </row>
    <row r="72" spans="1:9" x14ac:dyDescent="0.3">
      <c r="A72" s="23" t="s">
        <v>672</v>
      </c>
      <c r="B72" s="9" t="s">
        <v>960</v>
      </c>
      <c r="C72" s="23" t="s">
        <v>103</v>
      </c>
      <c r="D72" s="11">
        <v>0</v>
      </c>
      <c r="E72" s="11">
        <v>347429</v>
      </c>
      <c r="F72" s="21">
        <v>0</v>
      </c>
      <c r="G72" s="21">
        <v>0</v>
      </c>
      <c r="H72" s="21">
        <v>17</v>
      </c>
      <c r="I72" s="21">
        <v>20</v>
      </c>
    </row>
    <row r="73" spans="1:9" x14ac:dyDescent="0.3">
      <c r="A73" s="23" t="s">
        <v>692</v>
      </c>
      <c r="B73" s="10" t="s">
        <v>961</v>
      </c>
      <c r="C73" s="23" t="s">
        <v>104</v>
      </c>
      <c r="D73" s="11">
        <v>0</v>
      </c>
      <c r="E73" s="11">
        <v>13974542</v>
      </c>
      <c r="F73" s="21">
        <v>0</v>
      </c>
      <c r="G73" s="21">
        <v>0</v>
      </c>
      <c r="H73" s="21">
        <v>2247</v>
      </c>
      <c r="I73" s="21">
        <v>72</v>
      </c>
    </row>
    <row r="74" spans="1:9" x14ac:dyDescent="0.3">
      <c r="A74" s="23" t="s">
        <v>751</v>
      </c>
      <c r="B74" s="10" t="s">
        <v>1855</v>
      </c>
      <c r="C74" s="23" t="s">
        <v>105</v>
      </c>
      <c r="D74" s="11">
        <v>0</v>
      </c>
      <c r="E74" s="11">
        <v>961200</v>
      </c>
      <c r="F74" s="21">
        <v>0</v>
      </c>
      <c r="G74" s="21">
        <v>0</v>
      </c>
      <c r="H74" s="21">
        <v>0</v>
      </c>
      <c r="I74" s="21">
        <v>178</v>
      </c>
    </row>
    <row r="75" spans="1:9" x14ac:dyDescent="0.3">
      <c r="A75" s="23" t="s">
        <v>1954</v>
      </c>
      <c r="B75" s="9" t="s">
        <v>1955</v>
      </c>
      <c r="C75" s="23" t="s">
        <v>106</v>
      </c>
      <c r="D75" s="11">
        <v>0</v>
      </c>
      <c r="E75" s="11">
        <v>739800</v>
      </c>
      <c r="F75" s="21">
        <v>0</v>
      </c>
      <c r="G75" s="21">
        <v>0</v>
      </c>
      <c r="H75" s="21">
        <v>0</v>
      </c>
      <c r="I75" s="21">
        <v>137</v>
      </c>
    </row>
    <row r="76" spans="1:9" x14ac:dyDescent="0.3">
      <c r="A76" s="23" t="s">
        <v>962</v>
      </c>
      <c r="B76" s="10" t="s">
        <v>963</v>
      </c>
      <c r="C76" s="23" t="s">
        <v>107</v>
      </c>
      <c r="D76" s="11">
        <v>0</v>
      </c>
      <c r="E76" s="11">
        <v>256268</v>
      </c>
      <c r="F76" s="21">
        <v>0</v>
      </c>
      <c r="G76" s="21">
        <v>0</v>
      </c>
      <c r="H76" s="21">
        <v>21</v>
      </c>
      <c r="I76" s="21">
        <v>20</v>
      </c>
    </row>
    <row r="77" spans="1:9" x14ac:dyDescent="0.3">
      <c r="A77" s="23" t="s">
        <v>752</v>
      </c>
      <c r="B77" s="9" t="s">
        <v>1722</v>
      </c>
      <c r="C77" s="23" t="s">
        <v>108</v>
      </c>
      <c r="D77" s="11">
        <v>0</v>
      </c>
      <c r="E77" s="11">
        <v>257344</v>
      </c>
      <c r="F77" s="21">
        <v>0</v>
      </c>
      <c r="G77" s="21">
        <v>0</v>
      </c>
      <c r="H77" s="21">
        <v>18</v>
      </c>
      <c r="I77" s="21">
        <v>26</v>
      </c>
    </row>
    <row r="78" spans="1:9" x14ac:dyDescent="0.3">
      <c r="A78" s="23" t="s">
        <v>964</v>
      </c>
      <c r="B78" s="9" t="s">
        <v>965</v>
      </c>
      <c r="C78" s="23" t="s">
        <v>109</v>
      </c>
      <c r="D78" s="11">
        <v>0</v>
      </c>
      <c r="E78" s="11">
        <v>251059</v>
      </c>
      <c r="F78" s="21">
        <v>0</v>
      </c>
      <c r="G78" s="21">
        <v>0</v>
      </c>
      <c r="H78" s="21">
        <v>18</v>
      </c>
      <c r="I78" s="21">
        <v>24</v>
      </c>
    </row>
    <row r="79" spans="1:9" x14ac:dyDescent="0.3">
      <c r="A79" s="23" t="s">
        <v>966</v>
      </c>
      <c r="B79" s="9" t="s">
        <v>967</v>
      </c>
      <c r="C79" s="23" t="s">
        <v>110</v>
      </c>
      <c r="D79" s="11">
        <v>0</v>
      </c>
      <c r="E79" s="11">
        <v>218982</v>
      </c>
      <c r="F79" s="21">
        <v>0</v>
      </c>
      <c r="G79" s="21">
        <v>0</v>
      </c>
      <c r="H79" s="21">
        <v>18</v>
      </c>
      <c r="I79" s="21">
        <v>20</v>
      </c>
    </row>
    <row r="80" spans="1:9" x14ac:dyDescent="0.3">
      <c r="A80" s="23" t="s">
        <v>968</v>
      </c>
      <c r="B80" s="9" t="s">
        <v>969</v>
      </c>
      <c r="C80" s="23" t="s">
        <v>111</v>
      </c>
      <c r="D80" s="11">
        <v>0</v>
      </c>
      <c r="E80" s="11">
        <v>680375</v>
      </c>
      <c r="F80" s="21">
        <v>0</v>
      </c>
      <c r="G80" s="21">
        <v>0</v>
      </c>
      <c r="H80" s="21">
        <v>96</v>
      </c>
      <c r="I80" s="21">
        <v>20</v>
      </c>
    </row>
    <row r="81" spans="1:9" x14ac:dyDescent="0.3">
      <c r="A81" s="23" t="s">
        <v>970</v>
      </c>
      <c r="B81" s="9" t="s">
        <v>971</v>
      </c>
      <c r="C81" s="23" t="s">
        <v>112</v>
      </c>
      <c r="D81" s="11">
        <v>0</v>
      </c>
      <c r="E81" s="11">
        <v>308801</v>
      </c>
      <c r="F81" s="21">
        <v>0</v>
      </c>
      <c r="G81" s="21">
        <v>0</v>
      </c>
      <c r="H81" s="21">
        <v>9</v>
      </c>
      <c r="I81" s="21">
        <v>27</v>
      </c>
    </row>
    <row r="82" spans="1:9" x14ac:dyDescent="0.3">
      <c r="A82" s="23" t="s">
        <v>972</v>
      </c>
      <c r="B82" s="10" t="s">
        <v>973</v>
      </c>
      <c r="C82" s="23" t="s">
        <v>113</v>
      </c>
      <c r="D82" s="11">
        <v>150475</v>
      </c>
      <c r="E82" s="11">
        <v>197637</v>
      </c>
      <c r="F82" s="21">
        <v>0</v>
      </c>
      <c r="G82" s="21">
        <v>18</v>
      </c>
      <c r="H82" s="21">
        <v>9</v>
      </c>
      <c r="I82" s="21">
        <v>20</v>
      </c>
    </row>
    <row r="83" spans="1:9" x14ac:dyDescent="0.3">
      <c r="A83" s="23" t="s">
        <v>753</v>
      </c>
      <c r="B83" s="9" t="s">
        <v>1818</v>
      </c>
      <c r="C83" s="23" t="s">
        <v>114</v>
      </c>
      <c r="D83" s="11">
        <v>0</v>
      </c>
      <c r="E83" s="11">
        <v>939166</v>
      </c>
      <c r="F83" s="21">
        <v>0</v>
      </c>
      <c r="G83" s="21">
        <v>0</v>
      </c>
      <c r="H83" s="21">
        <v>96</v>
      </c>
      <c r="I83" s="21">
        <v>121</v>
      </c>
    </row>
    <row r="84" spans="1:9" x14ac:dyDescent="0.3">
      <c r="A84" s="23" t="s">
        <v>974</v>
      </c>
      <c r="B84" s="10" t="s">
        <v>975</v>
      </c>
      <c r="C84" s="23" t="s">
        <v>115</v>
      </c>
      <c r="D84" s="11">
        <v>0</v>
      </c>
      <c r="E84" s="11">
        <v>82278</v>
      </c>
      <c r="F84" s="21">
        <v>0</v>
      </c>
      <c r="G84" s="21">
        <v>0</v>
      </c>
      <c r="H84" s="21">
        <v>17</v>
      </c>
      <c r="I84" s="21">
        <v>0</v>
      </c>
    </row>
    <row r="85" spans="1:9" x14ac:dyDescent="0.3">
      <c r="A85" s="23" t="s">
        <v>754</v>
      </c>
      <c r="B85" s="9" t="s">
        <v>1738</v>
      </c>
      <c r="C85" s="23" t="s">
        <v>116</v>
      </c>
      <c r="D85" s="11">
        <v>0</v>
      </c>
      <c r="E85" s="11">
        <v>507861</v>
      </c>
      <c r="F85" s="21">
        <v>0</v>
      </c>
      <c r="G85" s="21">
        <v>0</v>
      </c>
      <c r="H85" s="21">
        <v>16</v>
      </c>
      <c r="I85" s="21">
        <v>55</v>
      </c>
    </row>
    <row r="86" spans="1:9" x14ac:dyDescent="0.3">
      <c r="A86" s="23" t="s">
        <v>976</v>
      </c>
      <c r="B86" s="9" t="s">
        <v>977</v>
      </c>
      <c r="C86" s="23" t="s">
        <v>117</v>
      </c>
      <c r="D86" s="11">
        <v>0</v>
      </c>
      <c r="E86" s="11">
        <v>322938</v>
      </c>
      <c r="F86" s="21">
        <v>0</v>
      </c>
      <c r="G86" s="21">
        <v>0</v>
      </c>
      <c r="H86" s="21">
        <v>0</v>
      </c>
      <c r="I86" s="21">
        <v>36</v>
      </c>
    </row>
    <row r="87" spans="1:9" x14ac:dyDescent="0.3">
      <c r="A87" s="23" t="s">
        <v>978</v>
      </c>
      <c r="B87" s="9" t="s">
        <v>979</v>
      </c>
      <c r="C87" s="23" t="s">
        <v>118</v>
      </c>
      <c r="D87" s="11">
        <v>0</v>
      </c>
      <c r="E87" s="11">
        <v>406940</v>
      </c>
      <c r="F87" s="21">
        <v>0</v>
      </c>
      <c r="G87" s="21">
        <v>0</v>
      </c>
      <c r="H87" s="21">
        <v>21</v>
      </c>
      <c r="I87" s="21">
        <v>23</v>
      </c>
    </row>
    <row r="88" spans="1:9" x14ac:dyDescent="0.3">
      <c r="A88" s="23" t="s">
        <v>980</v>
      </c>
      <c r="B88" s="10" t="s">
        <v>981</v>
      </c>
      <c r="C88" s="23" t="s">
        <v>119</v>
      </c>
      <c r="D88" s="11">
        <v>0</v>
      </c>
      <c r="E88" s="11">
        <v>244845</v>
      </c>
      <c r="F88" s="21">
        <v>0</v>
      </c>
      <c r="G88" s="21">
        <v>0</v>
      </c>
      <c r="H88" s="21">
        <v>65</v>
      </c>
      <c r="I88" s="21">
        <v>0</v>
      </c>
    </row>
    <row r="89" spans="1:9" x14ac:dyDescent="0.3">
      <c r="A89" s="23" t="s">
        <v>1611</v>
      </c>
      <c r="B89" s="10" t="s">
        <v>1783</v>
      </c>
      <c r="C89" s="23" t="s">
        <v>120</v>
      </c>
      <c r="D89" s="11">
        <v>0</v>
      </c>
      <c r="E89" s="11">
        <v>351000</v>
      </c>
      <c r="F89" s="21">
        <v>0</v>
      </c>
      <c r="G89" s="21">
        <v>0</v>
      </c>
      <c r="H89" s="21">
        <v>0</v>
      </c>
      <c r="I89" s="21">
        <v>65</v>
      </c>
    </row>
    <row r="90" spans="1:9" x14ac:dyDescent="0.3">
      <c r="A90" s="23" t="s">
        <v>1628</v>
      </c>
      <c r="B90" s="9" t="s">
        <v>1838</v>
      </c>
      <c r="C90" s="23" t="s">
        <v>121</v>
      </c>
      <c r="D90" s="11">
        <v>0</v>
      </c>
      <c r="E90" s="11">
        <v>1027325</v>
      </c>
      <c r="F90" s="21">
        <v>0</v>
      </c>
      <c r="G90" s="21">
        <v>0</v>
      </c>
      <c r="H90" s="21">
        <v>0</v>
      </c>
      <c r="I90" s="21">
        <v>188</v>
      </c>
    </row>
    <row r="91" spans="1:9" x14ac:dyDescent="0.3">
      <c r="A91" s="23" t="s">
        <v>982</v>
      </c>
      <c r="B91" s="9" t="s">
        <v>983</v>
      </c>
      <c r="C91" s="23" t="s">
        <v>122</v>
      </c>
      <c r="D91" s="11">
        <v>0</v>
      </c>
      <c r="E91" s="11">
        <v>1906121</v>
      </c>
      <c r="F91" s="21">
        <v>0</v>
      </c>
      <c r="G91" s="21">
        <v>0</v>
      </c>
      <c r="H91" s="21">
        <v>21</v>
      </c>
      <c r="I91" s="21">
        <v>171</v>
      </c>
    </row>
    <row r="92" spans="1:9" x14ac:dyDescent="0.3">
      <c r="A92" s="23" t="s">
        <v>984</v>
      </c>
      <c r="B92" s="9" t="s">
        <v>985</v>
      </c>
      <c r="C92" s="23" t="s">
        <v>123</v>
      </c>
      <c r="D92" s="11">
        <v>0</v>
      </c>
      <c r="E92" s="11">
        <v>247225</v>
      </c>
      <c r="F92" s="21">
        <v>0</v>
      </c>
      <c r="G92" s="21">
        <v>0</v>
      </c>
      <c r="H92" s="21">
        <v>60</v>
      </c>
      <c r="I92" s="21">
        <v>0</v>
      </c>
    </row>
    <row r="93" spans="1:9" x14ac:dyDescent="0.3">
      <c r="A93" s="23" t="s">
        <v>986</v>
      </c>
      <c r="B93" s="10" t="s">
        <v>987</v>
      </c>
      <c r="C93" s="23" t="s">
        <v>124</v>
      </c>
      <c r="D93" s="11">
        <v>0</v>
      </c>
      <c r="E93" s="11">
        <v>369455</v>
      </c>
      <c r="F93" s="21">
        <v>0</v>
      </c>
      <c r="G93" s="21">
        <v>0</v>
      </c>
      <c r="H93" s="21">
        <v>39</v>
      </c>
      <c r="I93" s="21">
        <v>20</v>
      </c>
    </row>
    <row r="94" spans="1:9" x14ac:dyDescent="0.3">
      <c r="A94" s="23" t="s">
        <v>755</v>
      </c>
      <c r="B94" s="9" t="s">
        <v>1723</v>
      </c>
      <c r="C94" s="23" t="s">
        <v>125</v>
      </c>
      <c r="D94" s="11">
        <v>0</v>
      </c>
      <c r="E94" s="11">
        <v>466349</v>
      </c>
      <c r="F94" s="21">
        <v>0</v>
      </c>
      <c r="G94" s="21">
        <v>0</v>
      </c>
      <c r="H94" s="21">
        <v>44</v>
      </c>
      <c r="I94" s="21">
        <v>51</v>
      </c>
    </row>
    <row r="95" spans="1:9" x14ac:dyDescent="0.3">
      <c r="A95" s="23" t="s">
        <v>693</v>
      </c>
      <c r="B95" s="10" t="s">
        <v>988</v>
      </c>
      <c r="C95" s="23" t="s">
        <v>126</v>
      </c>
      <c r="D95" s="11">
        <v>0</v>
      </c>
      <c r="E95" s="11">
        <v>319774</v>
      </c>
      <c r="F95" s="21">
        <v>0</v>
      </c>
      <c r="G95" s="21">
        <v>0</v>
      </c>
      <c r="H95" s="21">
        <v>18</v>
      </c>
      <c r="I95" s="21">
        <v>20</v>
      </c>
    </row>
    <row r="96" spans="1:9" x14ac:dyDescent="0.3">
      <c r="A96" s="23" t="s">
        <v>1601</v>
      </c>
      <c r="B96" s="10" t="s">
        <v>1736</v>
      </c>
      <c r="C96" s="23" t="s">
        <v>127</v>
      </c>
      <c r="D96" s="11">
        <v>0</v>
      </c>
      <c r="E96" s="11">
        <v>324000</v>
      </c>
      <c r="F96" s="21">
        <v>0</v>
      </c>
      <c r="G96" s="21">
        <v>0</v>
      </c>
      <c r="H96" s="21">
        <v>0</v>
      </c>
      <c r="I96" s="21">
        <v>60</v>
      </c>
    </row>
    <row r="97" spans="1:9" x14ac:dyDescent="0.3">
      <c r="A97" s="23" t="s">
        <v>756</v>
      </c>
      <c r="B97" s="9" t="s">
        <v>1881</v>
      </c>
      <c r="C97" s="23" t="s">
        <v>128</v>
      </c>
      <c r="D97" s="11">
        <v>0</v>
      </c>
      <c r="E97" s="11">
        <v>785112</v>
      </c>
      <c r="F97" s="21">
        <v>0</v>
      </c>
      <c r="G97" s="21">
        <v>0</v>
      </c>
      <c r="H97" s="21">
        <v>45</v>
      </c>
      <c r="I97" s="21">
        <v>88</v>
      </c>
    </row>
    <row r="98" spans="1:9" x14ac:dyDescent="0.3">
      <c r="A98" s="23" t="s">
        <v>694</v>
      </c>
      <c r="B98" s="9" t="s">
        <v>989</v>
      </c>
      <c r="C98" s="23" t="s">
        <v>129</v>
      </c>
      <c r="D98" s="11">
        <v>0</v>
      </c>
      <c r="E98" s="11">
        <v>4309250</v>
      </c>
      <c r="F98" s="21">
        <v>0</v>
      </c>
      <c r="G98" s="21">
        <v>0</v>
      </c>
      <c r="H98" s="21">
        <v>179</v>
      </c>
      <c r="I98" s="21">
        <v>196</v>
      </c>
    </row>
    <row r="99" spans="1:9" x14ac:dyDescent="0.3">
      <c r="A99" s="23" t="s">
        <v>990</v>
      </c>
      <c r="B99" s="9" t="s">
        <v>991</v>
      </c>
      <c r="C99" s="23" t="s">
        <v>130</v>
      </c>
      <c r="D99" s="11">
        <v>0</v>
      </c>
      <c r="E99" s="11">
        <v>980057</v>
      </c>
      <c r="F99" s="21">
        <v>0</v>
      </c>
      <c r="G99" s="21">
        <v>0</v>
      </c>
      <c r="H99" s="21">
        <v>99</v>
      </c>
      <c r="I99" s="21">
        <v>71</v>
      </c>
    </row>
    <row r="100" spans="1:9" x14ac:dyDescent="0.3">
      <c r="A100" s="23" t="s">
        <v>992</v>
      </c>
      <c r="B100" s="10" t="s">
        <v>2013</v>
      </c>
      <c r="C100" s="23" t="s">
        <v>131</v>
      </c>
      <c r="D100" s="11">
        <v>0</v>
      </c>
      <c r="E100" s="11">
        <v>1372241</v>
      </c>
      <c r="F100" s="21">
        <v>0</v>
      </c>
      <c r="G100" s="21">
        <v>0</v>
      </c>
      <c r="H100" s="21">
        <v>12</v>
      </c>
      <c r="I100" s="21">
        <v>155</v>
      </c>
    </row>
    <row r="101" spans="1:9" x14ac:dyDescent="0.3">
      <c r="A101" s="23" t="s">
        <v>1952</v>
      </c>
      <c r="B101" s="9" t="s">
        <v>1953</v>
      </c>
      <c r="C101" s="23" t="s">
        <v>132</v>
      </c>
      <c r="D101" s="11">
        <v>0</v>
      </c>
      <c r="E101" s="11">
        <v>1009800</v>
      </c>
      <c r="F101" s="21">
        <v>0</v>
      </c>
      <c r="G101" s="21">
        <v>0</v>
      </c>
      <c r="H101" s="21">
        <v>0</v>
      </c>
      <c r="I101" s="21">
        <v>187</v>
      </c>
    </row>
    <row r="102" spans="1:9" x14ac:dyDescent="0.3">
      <c r="A102" s="23" t="s">
        <v>993</v>
      </c>
      <c r="B102" s="8" t="s">
        <v>994</v>
      </c>
      <c r="C102" s="23" t="s">
        <v>133</v>
      </c>
      <c r="D102" s="11">
        <v>0</v>
      </c>
      <c r="E102" s="11">
        <v>80000</v>
      </c>
      <c r="F102" s="21">
        <v>0</v>
      </c>
      <c r="G102" s="21">
        <v>0</v>
      </c>
      <c r="H102" s="21">
        <v>20</v>
      </c>
      <c r="I102" s="21">
        <v>0</v>
      </c>
    </row>
    <row r="103" spans="1:9" x14ac:dyDescent="0.3">
      <c r="A103" s="23" t="s">
        <v>995</v>
      </c>
      <c r="B103" s="9" t="s">
        <v>996</v>
      </c>
      <c r="C103" s="23" t="s">
        <v>134</v>
      </c>
      <c r="D103" s="11">
        <v>176000</v>
      </c>
      <c r="E103" s="11">
        <v>88663</v>
      </c>
      <c r="F103" s="21">
        <v>0</v>
      </c>
      <c r="G103" s="21">
        <v>22</v>
      </c>
      <c r="H103" s="21">
        <v>22</v>
      </c>
      <c r="I103" s="21">
        <v>0</v>
      </c>
    </row>
    <row r="104" spans="1:9" x14ac:dyDescent="0.3">
      <c r="A104" s="23" t="s">
        <v>1597</v>
      </c>
      <c r="B104" s="10" t="s">
        <v>1686</v>
      </c>
      <c r="C104" s="23" t="s">
        <v>135</v>
      </c>
      <c r="D104" s="11">
        <v>0</v>
      </c>
      <c r="E104" s="11">
        <v>226800</v>
      </c>
      <c r="F104" s="21">
        <v>0</v>
      </c>
      <c r="G104" s="21">
        <v>0</v>
      </c>
      <c r="H104" s="21">
        <v>0</v>
      </c>
      <c r="I104" s="21">
        <v>42</v>
      </c>
    </row>
    <row r="105" spans="1:9" x14ac:dyDescent="0.3">
      <c r="A105" s="23" t="s">
        <v>997</v>
      </c>
      <c r="B105" s="10" t="s">
        <v>1680</v>
      </c>
      <c r="C105" s="23" t="s">
        <v>136</v>
      </c>
      <c r="D105" s="11">
        <v>0</v>
      </c>
      <c r="E105" s="11">
        <v>162000</v>
      </c>
      <c r="F105" s="21">
        <v>0</v>
      </c>
      <c r="G105" s="21">
        <v>0</v>
      </c>
      <c r="H105" s="21">
        <v>20</v>
      </c>
      <c r="I105" s="21">
        <v>20</v>
      </c>
    </row>
    <row r="106" spans="1:9" x14ac:dyDescent="0.3">
      <c r="A106" s="23" t="s">
        <v>1596</v>
      </c>
      <c r="B106" s="9" t="s">
        <v>1685</v>
      </c>
      <c r="C106" s="23" t="s">
        <v>137</v>
      </c>
      <c r="D106" s="11">
        <v>0</v>
      </c>
      <c r="E106" s="11">
        <v>300198</v>
      </c>
      <c r="F106" s="21">
        <v>0</v>
      </c>
      <c r="G106" s="21">
        <v>0</v>
      </c>
      <c r="H106" s="21">
        <v>0</v>
      </c>
      <c r="I106" s="21">
        <v>40</v>
      </c>
    </row>
    <row r="107" spans="1:9" x14ac:dyDescent="0.3">
      <c r="A107" s="23" t="s">
        <v>695</v>
      </c>
      <c r="B107" s="9" t="s">
        <v>998</v>
      </c>
      <c r="C107" s="23" t="s">
        <v>138</v>
      </c>
      <c r="D107" s="11">
        <v>97200</v>
      </c>
      <c r="E107" s="11">
        <v>416920</v>
      </c>
      <c r="F107" s="21">
        <v>0</v>
      </c>
      <c r="G107" s="21">
        <v>18</v>
      </c>
      <c r="H107" s="21">
        <v>74</v>
      </c>
      <c r="I107" s="21">
        <v>25</v>
      </c>
    </row>
    <row r="108" spans="1:9" x14ac:dyDescent="0.3">
      <c r="A108" s="23" t="s">
        <v>999</v>
      </c>
      <c r="B108" s="9" t="s">
        <v>1000</v>
      </c>
      <c r="C108" s="23" t="s">
        <v>373</v>
      </c>
      <c r="D108" s="11">
        <v>0</v>
      </c>
      <c r="E108" s="11">
        <v>445942</v>
      </c>
      <c r="F108" s="21">
        <v>0</v>
      </c>
      <c r="G108" s="21">
        <v>0</v>
      </c>
      <c r="H108" s="21">
        <v>59</v>
      </c>
      <c r="I108" s="21">
        <v>43</v>
      </c>
    </row>
    <row r="109" spans="1:9" x14ac:dyDescent="0.3">
      <c r="A109" s="23" t="s">
        <v>1001</v>
      </c>
      <c r="B109" s="9" t="s">
        <v>1002</v>
      </c>
      <c r="C109" s="23" t="s">
        <v>555</v>
      </c>
      <c r="D109" s="11">
        <v>0</v>
      </c>
      <c r="E109" s="11">
        <v>506476</v>
      </c>
      <c r="F109" s="21">
        <v>0</v>
      </c>
      <c r="G109" s="21">
        <v>0</v>
      </c>
      <c r="H109" s="21">
        <v>54</v>
      </c>
      <c r="I109" s="21">
        <v>40</v>
      </c>
    </row>
    <row r="110" spans="1:9" x14ac:dyDescent="0.3">
      <c r="A110" s="23" t="s">
        <v>1003</v>
      </c>
      <c r="B110" s="9" t="s">
        <v>1004</v>
      </c>
      <c r="C110" s="23" t="s">
        <v>10</v>
      </c>
      <c r="D110" s="11">
        <v>0</v>
      </c>
      <c r="E110" s="11">
        <v>348240</v>
      </c>
      <c r="F110" s="21">
        <v>0</v>
      </c>
      <c r="G110" s="21">
        <v>0</v>
      </c>
      <c r="H110" s="21">
        <v>57</v>
      </c>
      <c r="I110" s="21">
        <v>20</v>
      </c>
    </row>
    <row r="111" spans="1:9" x14ac:dyDescent="0.3">
      <c r="A111" s="23" t="s">
        <v>1005</v>
      </c>
      <c r="B111" s="9" t="s">
        <v>1006</v>
      </c>
      <c r="C111" s="23" t="s">
        <v>11</v>
      </c>
      <c r="D111" s="11">
        <v>0</v>
      </c>
      <c r="E111" s="11">
        <v>389366</v>
      </c>
      <c r="F111" s="21">
        <v>0</v>
      </c>
      <c r="G111" s="21">
        <v>0</v>
      </c>
      <c r="H111" s="21">
        <v>81</v>
      </c>
      <c r="I111" s="21">
        <v>20</v>
      </c>
    </row>
    <row r="112" spans="1:9" x14ac:dyDescent="0.3">
      <c r="A112" s="23" t="s">
        <v>1007</v>
      </c>
      <c r="B112" s="10" t="s">
        <v>1008</v>
      </c>
      <c r="C112" s="23" t="s">
        <v>139</v>
      </c>
      <c r="D112" s="11">
        <v>0</v>
      </c>
      <c r="E112" s="11">
        <v>71973</v>
      </c>
      <c r="F112" s="21">
        <v>0</v>
      </c>
      <c r="G112" s="21">
        <v>0</v>
      </c>
      <c r="H112" s="21">
        <v>23</v>
      </c>
      <c r="I112" s="21">
        <v>0</v>
      </c>
    </row>
    <row r="113" spans="1:9" x14ac:dyDescent="0.3">
      <c r="A113" s="23" t="s">
        <v>757</v>
      </c>
      <c r="B113" s="10" t="s">
        <v>1820</v>
      </c>
      <c r="C113" s="23" t="s">
        <v>140</v>
      </c>
      <c r="D113" s="11">
        <v>0</v>
      </c>
      <c r="E113" s="11">
        <v>297392</v>
      </c>
      <c r="F113" s="21">
        <v>0</v>
      </c>
      <c r="G113" s="21">
        <v>0</v>
      </c>
      <c r="H113" s="21">
        <v>0</v>
      </c>
      <c r="I113" s="21">
        <v>46</v>
      </c>
    </row>
    <row r="114" spans="1:9" x14ac:dyDescent="0.3">
      <c r="A114" s="23" t="s">
        <v>758</v>
      </c>
      <c r="B114" s="10" t="s">
        <v>1739</v>
      </c>
      <c r="C114" s="23" t="s">
        <v>141</v>
      </c>
      <c r="D114" s="11">
        <v>0</v>
      </c>
      <c r="E114" s="11">
        <v>750360</v>
      </c>
      <c r="F114" s="21">
        <v>0</v>
      </c>
      <c r="G114" s="21">
        <v>0</v>
      </c>
      <c r="H114" s="21">
        <v>0</v>
      </c>
      <c r="I114" s="21">
        <v>111</v>
      </c>
    </row>
    <row r="115" spans="1:9" x14ac:dyDescent="0.3">
      <c r="A115" s="23" t="s">
        <v>759</v>
      </c>
      <c r="B115" s="9" t="s">
        <v>1750</v>
      </c>
      <c r="C115" s="23" t="s">
        <v>142</v>
      </c>
      <c r="D115" s="11">
        <v>0</v>
      </c>
      <c r="E115" s="11">
        <v>1318221</v>
      </c>
      <c r="F115" s="21">
        <v>0</v>
      </c>
      <c r="G115" s="21">
        <v>0</v>
      </c>
      <c r="H115" s="21">
        <v>0</v>
      </c>
      <c r="I115" s="21">
        <v>199</v>
      </c>
    </row>
    <row r="116" spans="1:9" x14ac:dyDescent="0.3">
      <c r="A116" s="23" t="s">
        <v>1009</v>
      </c>
      <c r="B116" s="10" t="s">
        <v>1010</v>
      </c>
      <c r="C116" s="23" t="s">
        <v>143</v>
      </c>
      <c r="D116" s="11">
        <v>0</v>
      </c>
      <c r="E116" s="11">
        <v>156015</v>
      </c>
      <c r="F116" s="21">
        <v>0</v>
      </c>
      <c r="G116" s="21">
        <v>0</v>
      </c>
      <c r="H116" s="21">
        <v>27</v>
      </c>
      <c r="I116" s="21">
        <v>0</v>
      </c>
    </row>
    <row r="117" spans="1:9" x14ac:dyDescent="0.3">
      <c r="A117" s="23" t="s">
        <v>760</v>
      </c>
      <c r="B117" s="10" t="s">
        <v>1709</v>
      </c>
      <c r="C117" s="23" t="s">
        <v>144</v>
      </c>
      <c r="D117" s="11">
        <v>0</v>
      </c>
      <c r="E117" s="11">
        <v>1409400</v>
      </c>
      <c r="F117" s="21">
        <v>0</v>
      </c>
      <c r="G117" s="21">
        <v>0</v>
      </c>
      <c r="H117" s="21">
        <v>90</v>
      </c>
      <c r="I117" s="21">
        <v>216</v>
      </c>
    </row>
    <row r="118" spans="1:9" x14ac:dyDescent="0.3">
      <c r="A118" s="23" t="s">
        <v>761</v>
      </c>
      <c r="B118" s="10" t="s">
        <v>1849</v>
      </c>
      <c r="C118" s="23" t="s">
        <v>145</v>
      </c>
      <c r="D118" s="11">
        <v>0</v>
      </c>
      <c r="E118" s="11">
        <v>1904070</v>
      </c>
      <c r="F118" s="21">
        <v>0</v>
      </c>
      <c r="G118" s="21">
        <v>0</v>
      </c>
      <c r="H118" s="21">
        <v>192</v>
      </c>
      <c r="I118" s="21">
        <v>260</v>
      </c>
    </row>
    <row r="119" spans="1:9" x14ac:dyDescent="0.3">
      <c r="A119" s="23" t="s">
        <v>1011</v>
      </c>
      <c r="B119" s="9" t="s">
        <v>1708</v>
      </c>
      <c r="C119" s="23" t="s">
        <v>146</v>
      </c>
      <c r="D119" s="11">
        <v>0</v>
      </c>
      <c r="E119" s="11">
        <v>528363</v>
      </c>
      <c r="F119" s="21">
        <v>0</v>
      </c>
      <c r="G119" s="21">
        <v>0</v>
      </c>
      <c r="H119" s="21">
        <v>35</v>
      </c>
      <c r="I119" s="21">
        <v>49</v>
      </c>
    </row>
    <row r="120" spans="1:9" x14ac:dyDescent="0.3">
      <c r="A120" s="23" t="s">
        <v>1012</v>
      </c>
      <c r="B120" s="10" t="s">
        <v>1013</v>
      </c>
      <c r="C120" s="23" t="s">
        <v>147</v>
      </c>
      <c r="D120" s="11">
        <v>0</v>
      </c>
      <c r="E120" s="11">
        <v>103120</v>
      </c>
      <c r="F120" s="21">
        <v>0</v>
      </c>
      <c r="G120" s="21">
        <v>0</v>
      </c>
      <c r="H120" s="21">
        <v>25</v>
      </c>
      <c r="I120" s="21">
        <v>0</v>
      </c>
    </row>
    <row r="121" spans="1:9" x14ac:dyDescent="0.3">
      <c r="A121" s="23" t="s">
        <v>1614</v>
      </c>
      <c r="B121" s="9" t="s">
        <v>1800</v>
      </c>
      <c r="C121" s="23" t="s">
        <v>148</v>
      </c>
      <c r="D121" s="11">
        <v>0</v>
      </c>
      <c r="E121" s="11">
        <v>354304</v>
      </c>
      <c r="F121" s="21">
        <v>0</v>
      </c>
      <c r="G121" s="21">
        <v>0</v>
      </c>
      <c r="H121" s="21">
        <v>0</v>
      </c>
      <c r="I121" s="21">
        <v>64</v>
      </c>
    </row>
    <row r="122" spans="1:9" x14ac:dyDescent="0.3">
      <c r="A122" s="23" t="s">
        <v>1014</v>
      </c>
      <c r="B122" s="10" t="s">
        <v>1015</v>
      </c>
      <c r="C122" s="23" t="s">
        <v>149</v>
      </c>
      <c r="D122" s="11">
        <v>0</v>
      </c>
      <c r="E122" s="11">
        <v>413887</v>
      </c>
      <c r="F122" s="21">
        <v>0</v>
      </c>
      <c r="G122" s="21">
        <v>0</v>
      </c>
      <c r="H122" s="21">
        <v>15</v>
      </c>
      <c r="I122" s="21">
        <v>29</v>
      </c>
    </row>
    <row r="123" spans="1:9" x14ac:dyDescent="0.3">
      <c r="A123" s="23" t="s">
        <v>1016</v>
      </c>
      <c r="B123" s="9" t="s">
        <v>1681</v>
      </c>
      <c r="C123" s="23" t="s">
        <v>150</v>
      </c>
      <c r="D123" s="11">
        <v>0</v>
      </c>
      <c r="E123" s="11">
        <v>219416</v>
      </c>
      <c r="F123" s="21">
        <v>0</v>
      </c>
      <c r="G123" s="21">
        <v>0</v>
      </c>
      <c r="H123" s="21">
        <v>16</v>
      </c>
      <c r="I123" s="21">
        <v>20</v>
      </c>
    </row>
    <row r="124" spans="1:9" x14ac:dyDescent="0.3">
      <c r="A124" s="23" t="s">
        <v>1017</v>
      </c>
      <c r="B124" s="9" t="s">
        <v>1018</v>
      </c>
      <c r="C124" s="23" t="s">
        <v>151</v>
      </c>
      <c r="D124" s="11">
        <v>83616</v>
      </c>
      <c r="E124" s="11">
        <v>595899</v>
      </c>
      <c r="F124" s="21">
        <v>0</v>
      </c>
      <c r="G124" s="21">
        <v>12</v>
      </c>
      <c r="H124" s="21">
        <v>47</v>
      </c>
      <c r="I124" s="21">
        <v>54</v>
      </c>
    </row>
    <row r="125" spans="1:9" x14ac:dyDescent="0.3">
      <c r="A125" s="23" t="s">
        <v>1019</v>
      </c>
      <c r="B125" s="10" t="s">
        <v>1020</v>
      </c>
      <c r="C125" s="23" t="s">
        <v>152</v>
      </c>
      <c r="D125" s="11">
        <v>400908</v>
      </c>
      <c r="E125" s="11">
        <v>528529</v>
      </c>
      <c r="F125" s="21">
        <v>0</v>
      </c>
      <c r="G125" s="21">
        <v>54</v>
      </c>
      <c r="H125" s="21">
        <v>69</v>
      </c>
      <c r="I125" s="21">
        <v>36</v>
      </c>
    </row>
    <row r="126" spans="1:9" x14ac:dyDescent="0.3">
      <c r="A126" s="23" t="s">
        <v>1885</v>
      </c>
      <c r="B126" s="9" t="s">
        <v>1886</v>
      </c>
      <c r="C126" s="23" t="s">
        <v>153</v>
      </c>
      <c r="D126" s="11">
        <v>0</v>
      </c>
      <c r="E126" s="11">
        <v>432000</v>
      </c>
      <c r="F126" s="21">
        <v>0</v>
      </c>
      <c r="G126" s="21">
        <v>0</v>
      </c>
      <c r="H126" s="21">
        <v>0</v>
      </c>
      <c r="I126" s="21">
        <v>80</v>
      </c>
    </row>
    <row r="127" spans="1:9" x14ac:dyDescent="0.3">
      <c r="A127" s="23" t="s">
        <v>1021</v>
      </c>
      <c r="B127" s="10" t="s">
        <v>1022</v>
      </c>
      <c r="C127" s="23" t="s">
        <v>154</v>
      </c>
      <c r="D127" s="11">
        <v>0</v>
      </c>
      <c r="E127" s="11">
        <v>54000</v>
      </c>
      <c r="F127" s="21">
        <v>0</v>
      </c>
      <c r="G127" s="21">
        <v>0</v>
      </c>
      <c r="H127" s="21">
        <v>20</v>
      </c>
      <c r="I127" s="21">
        <v>0</v>
      </c>
    </row>
    <row r="128" spans="1:9" x14ac:dyDescent="0.3">
      <c r="A128" s="23" t="s">
        <v>762</v>
      </c>
      <c r="B128" s="10" t="s">
        <v>1891</v>
      </c>
      <c r="C128" s="23" t="s">
        <v>155</v>
      </c>
      <c r="D128" s="11">
        <v>0</v>
      </c>
      <c r="E128" s="11">
        <v>1220400</v>
      </c>
      <c r="F128" s="21">
        <v>0</v>
      </c>
      <c r="G128" s="21">
        <v>0</v>
      </c>
      <c r="H128" s="21">
        <v>140</v>
      </c>
      <c r="I128" s="21">
        <v>156</v>
      </c>
    </row>
    <row r="129" spans="1:9" x14ac:dyDescent="0.3">
      <c r="A129" s="23" t="s">
        <v>763</v>
      </c>
      <c r="B129" s="10" t="s">
        <v>1898</v>
      </c>
      <c r="C129" s="23" t="s">
        <v>157</v>
      </c>
      <c r="D129" s="11">
        <v>0</v>
      </c>
      <c r="E129" s="11">
        <v>1320030</v>
      </c>
      <c r="F129" s="21">
        <v>0</v>
      </c>
      <c r="G129" s="21">
        <v>0</v>
      </c>
      <c r="H129" s="21">
        <v>147</v>
      </c>
      <c r="I129" s="21">
        <v>171</v>
      </c>
    </row>
    <row r="130" spans="1:9" x14ac:dyDescent="0.3">
      <c r="A130" s="23" t="s">
        <v>1626</v>
      </c>
      <c r="B130" s="9" t="s">
        <v>1836</v>
      </c>
      <c r="C130" s="23" t="s">
        <v>158</v>
      </c>
      <c r="D130" s="11">
        <v>0</v>
      </c>
      <c r="E130" s="11">
        <v>221400</v>
      </c>
      <c r="F130" s="21">
        <v>0</v>
      </c>
      <c r="G130" s="21">
        <v>0</v>
      </c>
      <c r="H130" s="21">
        <v>0</v>
      </c>
      <c r="I130" s="21">
        <v>41</v>
      </c>
    </row>
    <row r="131" spans="1:9" x14ac:dyDescent="0.3">
      <c r="A131" s="23" t="s">
        <v>1023</v>
      </c>
      <c r="B131" s="9" t="s">
        <v>1024</v>
      </c>
      <c r="C131" s="23" t="s">
        <v>160</v>
      </c>
      <c r="D131" s="11">
        <v>144000</v>
      </c>
      <c r="E131" s="11">
        <v>262744</v>
      </c>
      <c r="F131" s="21">
        <v>36</v>
      </c>
      <c r="G131" s="21">
        <v>0</v>
      </c>
      <c r="H131" s="21">
        <v>13</v>
      </c>
      <c r="I131" s="21">
        <v>23</v>
      </c>
    </row>
    <row r="132" spans="1:9" x14ac:dyDescent="0.3">
      <c r="A132" s="23" t="s">
        <v>1025</v>
      </c>
      <c r="B132" s="10" t="s">
        <v>1026</v>
      </c>
      <c r="C132" s="23" t="s">
        <v>161</v>
      </c>
      <c r="D132" s="11">
        <v>0</v>
      </c>
      <c r="E132" s="11">
        <v>2533851</v>
      </c>
      <c r="F132" s="21">
        <v>0</v>
      </c>
      <c r="G132" s="21">
        <v>0</v>
      </c>
      <c r="H132" s="21">
        <v>30</v>
      </c>
      <c r="I132" s="21">
        <v>246</v>
      </c>
    </row>
    <row r="133" spans="1:9" x14ac:dyDescent="0.3">
      <c r="A133" s="23" t="s">
        <v>764</v>
      </c>
      <c r="B133" s="10" t="s">
        <v>1857</v>
      </c>
      <c r="C133" s="23" t="s">
        <v>162</v>
      </c>
      <c r="D133" s="11">
        <v>0</v>
      </c>
      <c r="E133" s="11">
        <v>601424</v>
      </c>
      <c r="F133" s="21">
        <v>0</v>
      </c>
      <c r="G133" s="21">
        <v>0</v>
      </c>
      <c r="H133" s="21">
        <v>4</v>
      </c>
      <c r="I133" s="21">
        <v>74</v>
      </c>
    </row>
    <row r="134" spans="1:9" x14ac:dyDescent="0.3">
      <c r="A134" s="23" t="s">
        <v>765</v>
      </c>
      <c r="B134" s="10" t="s">
        <v>1869</v>
      </c>
      <c r="C134" s="23" t="s">
        <v>163</v>
      </c>
      <c r="D134" s="11">
        <v>0</v>
      </c>
      <c r="E134" s="11">
        <v>1587270</v>
      </c>
      <c r="F134" s="21">
        <v>0</v>
      </c>
      <c r="G134" s="21">
        <v>0</v>
      </c>
      <c r="H134" s="21">
        <v>64</v>
      </c>
      <c r="I134" s="21">
        <v>214</v>
      </c>
    </row>
    <row r="135" spans="1:9" x14ac:dyDescent="0.3">
      <c r="A135" s="23" t="s">
        <v>1623</v>
      </c>
      <c r="B135" s="9" t="s">
        <v>1821</v>
      </c>
      <c r="C135" s="23" t="s">
        <v>164</v>
      </c>
      <c r="D135" s="11">
        <v>0</v>
      </c>
      <c r="E135" s="11">
        <v>820246</v>
      </c>
      <c r="F135" s="21">
        <v>0</v>
      </c>
      <c r="G135" s="21">
        <v>0</v>
      </c>
      <c r="H135" s="21">
        <v>0</v>
      </c>
      <c r="I135" s="21">
        <v>137</v>
      </c>
    </row>
    <row r="136" spans="1:9" x14ac:dyDescent="0.3">
      <c r="A136" s="23" t="s">
        <v>1027</v>
      </c>
      <c r="B136" s="10" t="s">
        <v>1028</v>
      </c>
      <c r="C136" s="23" t="s">
        <v>165</v>
      </c>
      <c r="D136" s="11">
        <v>0</v>
      </c>
      <c r="E136" s="11">
        <v>830521</v>
      </c>
      <c r="F136" s="21">
        <v>0</v>
      </c>
      <c r="G136" s="21">
        <v>0</v>
      </c>
      <c r="H136" s="21">
        <v>129</v>
      </c>
      <c r="I136" s="21">
        <v>40</v>
      </c>
    </row>
    <row r="137" spans="1:9" x14ac:dyDescent="0.3">
      <c r="A137" s="23" t="s">
        <v>658</v>
      </c>
      <c r="B137" s="10" t="s">
        <v>1724</v>
      </c>
      <c r="C137" s="23" t="s">
        <v>166</v>
      </c>
      <c r="D137" s="11">
        <v>0</v>
      </c>
      <c r="E137" s="11">
        <v>229248</v>
      </c>
      <c r="F137" s="21">
        <v>0</v>
      </c>
      <c r="G137" s="21">
        <v>0</v>
      </c>
      <c r="H137" s="21">
        <v>0</v>
      </c>
      <c r="I137" s="21">
        <v>42</v>
      </c>
    </row>
    <row r="138" spans="1:9" x14ac:dyDescent="0.3">
      <c r="A138" s="23" t="s">
        <v>766</v>
      </c>
      <c r="B138" s="9" t="s">
        <v>1932</v>
      </c>
      <c r="C138" s="23" t="s">
        <v>167</v>
      </c>
      <c r="D138" s="11">
        <v>0</v>
      </c>
      <c r="E138" s="11">
        <v>426600</v>
      </c>
      <c r="F138" s="21">
        <v>0</v>
      </c>
      <c r="G138" s="21">
        <v>0</v>
      </c>
      <c r="H138" s="21">
        <v>0</v>
      </c>
      <c r="I138" s="21">
        <v>79</v>
      </c>
    </row>
    <row r="139" spans="1:9" x14ac:dyDescent="0.3">
      <c r="A139" s="23" t="s">
        <v>1029</v>
      </c>
      <c r="B139" s="9" t="s">
        <v>1030</v>
      </c>
      <c r="C139" s="23" t="s">
        <v>168</v>
      </c>
      <c r="D139" s="11">
        <v>0</v>
      </c>
      <c r="E139" s="11">
        <v>66424</v>
      </c>
      <c r="F139" s="21">
        <v>0</v>
      </c>
      <c r="G139" s="21">
        <v>0</v>
      </c>
      <c r="H139" s="21">
        <v>17</v>
      </c>
      <c r="I139" s="21">
        <v>0</v>
      </c>
    </row>
    <row r="140" spans="1:9" x14ac:dyDescent="0.3">
      <c r="A140" s="23" t="s">
        <v>1031</v>
      </c>
      <c r="B140" s="9" t="s">
        <v>1032</v>
      </c>
      <c r="C140" s="23" t="s">
        <v>12</v>
      </c>
      <c r="D140" s="11">
        <v>0</v>
      </c>
      <c r="E140" s="11">
        <v>332808</v>
      </c>
      <c r="F140" s="21">
        <v>0</v>
      </c>
      <c r="G140" s="21">
        <v>0</v>
      </c>
      <c r="H140" s="21">
        <v>32</v>
      </c>
      <c r="I140" s="21">
        <v>20</v>
      </c>
    </row>
    <row r="141" spans="1:9" x14ac:dyDescent="0.3">
      <c r="A141" s="23" t="s">
        <v>1033</v>
      </c>
      <c r="B141" s="9" t="s">
        <v>1735</v>
      </c>
      <c r="C141" s="23" t="s">
        <v>169</v>
      </c>
      <c r="D141" s="11">
        <v>0</v>
      </c>
      <c r="E141" s="11">
        <v>318269</v>
      </c>
      <c r="F141" s="21">
        <v>0</v>
      </c>
      <c r="G141" s="21">
        <v>0</v>
      </c>
      <c r="H141" s="21">
        <v>18</v>
      </c>
      <c r="I141" s="21">
        <v>22</v>
      </c>
    </row>
    <row r="142" spans="1:9" x14ac:dyDescent="0.3">
      <c r="A142" s="23" t="s">
        <v>1034</v>
      </c>
      <c r="B142" s="9" t="s">
        <v>1035</v>
      </c>
      <c r="C142" s="23" t="s">
        <v>170</v>
      </c>
      <c r="D142" s="11">
        <v>303289</v>
      </c>
      <c r="E142" s="11">
        <v>527280</v>
      </c>
      <c r="F142" s="21">
        <v>60</v>
      </c>
      <c r="G142" s="21">
        <v>0</v>
      </c>
      <c r="H142" s="21">
        <v>8</v>
      </c>
      <c r="I142" s="21">
        <v>50</v>
      </c>
    </row>
    <row r="143" spans="1:9" x14ac:dyDescent="0.3">
      <c r="A143" s="23" t="s">
        <v>1036</v>
      </c>
      <c r="B143" s="9" t="s">
        <v>1037</v>
      </c>
      <c r="C143" s="23" t="s">
        <v>172</v>
      </c>
      <c r="D143" s="11">
        <v>0</v>
      </c>
      <c r="E143" s="11">
        <v>690635</v>
      </c>
      <c r="F143" s="21">
        <v>0</v>
      </c>
      <c r="G143" s="21">
        <v>0</v>
      </c>
      <c r="H143" s="21">
        <v>177</v>
      </c>
      <c r="I143" s="21">
        <v>32</v>
      </c>
    </row>
    <row r="144" spans="1:9" x14ac:dyDescent="0.3">
      <c r="A144" s="23" t="s">
        <v>767</v>
      </c>
      <c r="B144" s="10" t="s">
        <v>1691</v>
      </c>
      <c r="C144" s="23" t="s">
        <v>173</v>
      </c>
      <c r="D144" s="11">
        <v>0</v>
      </c>
      <c r="E144" s="11">
        <v>118900</v>
      </c>
      <c r="F144" s="21">
        <v>0</v>
      </c>
      <c r="G144" s="21">
        <v>0</v>
      </c>
      <c r="H144" s="21">
        <v>0</v>
      </c>
      <c r="I144" s="21">
        <v>20</v>
      </c>
    </row>
    <row r="145" spans="1:9" x14ac:dyDescent="0.3">
      <c r="A145" s="23" t="s">
        <v>1038</v>
      </c>
      <c r="B145" s="9" t="s">
        <v>1039</v>
      </c>
      <c r="C145" s="23" t="s">
        <v>174</v>
      </c>
      <c r="D145" s="11">
        <v>0</v>
      </c>
      <c r="E145" s="11">
        <v>604316</v>
      </c>
      <c r="F145" s="21">
        <v>0</v>
      </c>
      <c r="G145" s="21">
        <v>0</v>
      </c>
      <c r="H145" s="21">
        <v>50</v>
      </c>
      <c r="I145" s="21">
        <v>61</v>
      </c>
    </row>
    <row r="146" spans="1:9" x14ac:dyDescent="0.3">
      <c r="A146" s="23" t="s">
        <v>1040</v>
      </c>
      <c r="B146" s="9" t="s">
        <v>1041</v>
      </c>
      <c r="C146" s="23" t="s">
        <v>175</v>
      </c>
      <c r="D146" s="11">
        <v>0</v>
      </c>
      <c r="E146" s="11">
        <v>84000</v>
      </c>
      <c r="F146" s="21">
        <v>0</v>
      </c>
      <c r="G146" s="21">
        <v>0</v>
      </c>
      <c r="H146" s="21">
        <v>21</v>
      </c>
      <c r="I146" s="21">
        <v>0</v>
      </c>
    </row>
    <row r="147" spans="1:9" x14ac:dyDescent="0.3">
      <c r="A147" s="23" t="s">
        <v>1042</v>
      </c>
      <c r="B147" s="10" t="s">
        <v>1737</v>
      </c>
      <c r="C147" s="23" t="s">
        <v>171</v>
      </c>
      <c r="D147" s="11">
        <v>0</v>
      </c>
      <c r="E147" s="11">
        <v>313099</v>
      </c>
      <c r="F147" s="21">
        <v>0</v>
      </c>
      <c r="G147" s="21">
        <v>0</v>
      </c>
      <c r="H147" s="21">
        <v>0</v>
      </c>
      <c r="I147" s="21">
        <v>36</v>
      </c>
    </row>
    <row r="148" spans="1:9" x14ac:dyDescent="0.3">
      <c r="A148" s="23" t="s">
        <v>1651</v>
      </c>
      <c r="B148" s="10" t="s">
        <v>1941</v>
      </c>
      <c r="C148" s="23" t="s">
        <v>176</v>
      </c>
      <c r="D148" s="11">
        <v>0</v>
      </c>
      <c r="E148" s="11">
        <v>442800</v>
      </c>
      <c r="F148" s="21">
        <v>0</v>
      </c>
      <c r="G148" s="21">
        <v>0</v>
      </c>
      <c r="H148" s="21">
        <v>0</v>
      </c>
      <c r="I148" s="21">
        <v>82</v>
      </c>
    </row>
    <row r="149" spans="1:9" x14ac:dyDescent="0.3">
      <c r="A149" s="23" t="s">
        <v>768</v>
      </c>
      <c r="B149" s="10" t="s">
        <v>1730</v>
      </c>
      <c r="C149" s="23" t="s">
        <v>177</v>
      </c>
      <c r="D149" s="11">
        <v>0</v>
      </c>
      <c r="E149" s="11">
        <v>509221</v>
      </c>
      <c r="F149" s="21">
        <v>0</v>
      </c>
      <c r="G149" s="21">
        <v>0</v>
      </c>
      <c r="H149" s="21">
        <v>0</v>
      </c>
      <c r="I149" s="21">
        <v>43</v>
      </c>
    </row>
    <row r="150" spans="1:9" x14ac:dyDescent="0.3">
      <c r="A150" s="23" t="s">
        <v>769</v>
      </c>
      <c r="B150" s="9" t="s">
        <v>1694</v>
      </c>
      <c r="C150" s="23" t="s">
        <v>178</v>
      </c>
      <c r="D150" s="11">
        <v>0</v>
      </c>
      <c r="E150" s="11">
        <v>529145</v>
      </c>
      <c r="F150" s="21">
        <v>0</v>
      </c>
      <c r="G150" s="21">
        <v>0</v>
      </c>
      <c r="H150" s="21">
        <v>30</v>
      </c>
      <c r="I150" s="21">
        <v>49</v>
      </c>
    </row>
    <row r="151" spans="1:9" x14ac:dyDescent="0.3">
      <c r="A151" s="23" t="s">
        <v>2014</v>
      </c>
      <c r="B151" s="9" t="s">
        <v>2015</v>
      </c>
      <c r="C151" s="23" t="s">
        <v>2045</v>
      </c>
      <c r="D151" s="11">
        <v>0</v>
      </c>
      <c r="E151" s="11">
        <v>0</v>
      </c>
      <c r="F151" s="21">
        <v>0</v>
      </c>
      <c r="G151" s="21">
        <v>0</v>
      </c>
      <c r="H151" s="21">
        <v>0</v>
      </c>
      <c r="I151" s="21">
        <v>0</v>
      </c>
    </row>
    <row r="152" spans="1:9" x14ac:dyDescent="0.3">
      <c r="A152" s="23" t="s">
        <v>1043</v>
      </c>
      <c r="B152" s="9" t="s">
        <v>1044</v>
      </c>
      <c r="C152" s="23" t="s">
        <v>179</v>
      </c>
      <c r="D152" s="11">
        <v>0</v>
      </c>
      <c r="E152" s="11">
        <v>294627</v>
      </c>
      <c r="F152" s="21">
        <v>0</v>
      </c>
      <c r="G152" s="21">
        <v>0</v>
      </c>
      <c r="H152" s="21">
        <v>10</v>
      </c>
      <c r="I152" s="21">
        <v>38</v>
      </c>
    </row>
    <row r="153" spans="1:9" x14ac:dyDescent="0.3">
      <c r="A153" s="23" t="s">
        <v>1045</v>
      </c>
      <c r="B153" s="9" t="s">
        <v>1046</v>
      </c>
      <c r="C153" s="23" t="s">
        <v>180</v>
      </c>
      <c r="D153" s="11">
        <v>0</v>
      </c>
      <c r="E153" s="11">
        <v>146640</v>
      </c>
      <c r="F153" s="21">
        <v>0</v>
      </c>
      <c r="G153" s="21">
        <v>0</v>
      </c>
      <c r="H153" s="21">
        <v>0</v>
      </c>
      <c r="I153" s="21">
        <v>26</v>
      </c>
    </row>
    <row r="154" spans="1:9" x14ac:dyDescent="0.3">
      <c r="A154" s="23" t="s">
        <v>696</v>
      </c>
      <c r="B154" s="10" t="s">
        <v>1047</v>
      </c>
      <c r="C154" s="23" t="s">
        <v>181</v>
      </c>
      <c r="D154" s="11">
        <v>201272</v>
      </c>
      <c r="E154" s="11">
        <v>327329</v>
      </c>
      <c r="F154" s="21">
        <v>0</v>
      </c>
      <c r="G154" s="21">
        <v>24</v>
      </c>
      <c r="H154" s="21">
        <v>40</v>
      </c>
      <c r="I154" s="21">
        <v>18</v>
      </c>
    </row>
    <row r="155" spans="1:9" x14ac:dyDescent="0.3">
      <c r="A155" s="23" t="s">
        <v>1048</v>
      </c>
      <c r="B155" s="10" t="s">
        <v>1049</v>
      </c>
      <c r="C155" s="23" t="s">
        <v>182</v>
      </c>
      <c r="D155" s="11">
        <v>1096032</v>
      </c>
      <c r="E155" s="11">
        <v>1382749</v>
      </c>
      <c r="F155" s="21">
        <v>28</v>
      </c>
      <c r="G155" s="21">
        <v>84</v>
      </c>
      <c r="H155" s="21">
        <v>32</v>
      </c>
      <c r="I155" s="21">
        <v>106</v>
      </c>
    </row>
    <row r="156" spans="1:9" x14ac:dyDescent="0.3">
      <c r="A156" s="23" t="s">
        <v>770</v>
      </c>
      <c r="B156" s="9" t="s">
        <v>1707</v>
      </c>
      <c r="C156" s="23" t="s">
        <v>185</v>
      </c>
      <c r="D156" s="11">
        <v>0</v>
      </c>
      <c r="E156" s="11">
        <v>599400</v>
      </c>
      <c r="F156" s="21">
        <v>0</v>
      </c>
      <c r="G156" s="21">
        <v>0</v>
      </c>
      <c r="H156" s="21">
        <v>0</v>
      </c>
      <c r="I156" s="21">
        <v>111</v>
      </c>
    </row>
    <row r="157" spans="1:9" x14ac:dyDescent="0.3">
      <c r="A157" s="23" t="s">
        <v>1050</v>
      </c>
      <c r="B157" s="10" t="s">
        <v>1051</v>
      </c>
      <c r="C157" s="23" t="s">
        <v>186</v>
      </c>
      <c r="D157" s="11">
        <v>0</v>
      </c>
      <c r="E157" s="11">
        <v>201838</v>
      </c>
      <c r="F157" s="21">
        <v>0</v>
      </c>
      <c r="G157" s="21">
        <v>0</v>
      </c>
      <c r="H157" s="21">
        <v>18</v>
      </c>
      <c r="I157" s="21">
        <v>20</v>
      </c>
    </row>
    <row r="158" spans="1:9" x14ac:dyDescent="0.3">
      <c r="A158" s="23" t="s">
        <v>771</v>
      </c>
      <c r="B158" s="9" t="s">
        <v>1845</v>
      </c>
      <c r="C158" s="23" t="s">
        <v>187</v>
      </c>
      <c r="D158" s="11">
        <v>0</v>
      </c>
      <c r="E158" s="11">
        <v>1398600</v>
      </c>
      <c r="F158" s="21">
        <v>0</v>
      </c>
      <c r="G158" s="21">
        <v>0</v>
      </c>
      <c r="H158" s="21">
        <v>0</v>
      </c>
      <c r="I158" s="21">
        <v>259</v>
      </c>
    </row>
    <row r="159" spans="1:9" x14ac:dyDescent="0.3">
      <c r="A159" s="23" t="s">
        <v>1052</v>
      </c>
      <c r="B159" s="10" t="s">
        <v>1053</v>
      </c>
      <c r="C159" s="23" t="s">
        <v>188</v>
      </c>
      <c r="D159" s="11">
        <v>0</v>
      </c>
      <c r="E159" s="11">
        <v>226800</v>
      </c>
      <c r="F159" s="21">
        <v>0</v>
      </c>
      <c r="G159" s="21">
        <v>0</v>
      </c>
      <c r="H159" s="21">
        <v>20</v>
      </c>
      <c r="I159" s="21">
        <v>32</v>
      </c>
    </row>
    <row r="160" spans="1:9" x14ac:dyDescent="0.3">
      <c r="A160" s="23" t="s">
        <v>772</v>
      </c>
      <c r="B160" s="10" t="s">
        <v>1742</v>
      </c>
      <c r="C160" s="23" t="s">
        <v>184</v>
      </c>
      <c r="D160" s="11">
        <v>0</v>
      </c>
      <c r="E160" s="11">
        <v>698897</v>
      </c>
      <c r="F160" s="21">
        <v>0</v>
      </c>
      <c r="G160" s="21">
        <v>0</v>
      </c>
      <c r="H160" s="21">
        <v>78</v>
      </c>
      <c r="I160" s="21">
        <v>70</v>
      </c>
    </row>
    <row r="161" spans="1:9" x14ac:dyDescent="0.3">
      <c r="A161" s="23" t="s">
        <v>773</v>
      </c>
      <c r="B161" s="9" t="s">
        <v>1894</v>
      </c>
      <c r="C161" s="23" t="s">
        <v>189</v>
      </c>
      <c r="D161" s="11">
        <v>0</v>
      </c>
      <c r="E161" s="11">
        <v>963900</v>
      </c>
      <c r="F161" s="21">
        <v>0</v>
      </c>
      <c r="G161" s="21">
        <v>0</v>
      </c>
      <c r="H161" s="21">
        <v>81</v>
      </c>
      <c r="I161" s="21">
        <v>138</v>
      </c>
    </row>
    <row r="162" spans="1:9" x14ac:dyDescent="0.3">
      <c r="A162" s="23" t="s">
        <v>774</v>
      </c>
      <c r="B162" s="10" t="s">
        <v>1754</v>
      </c>
      <c r="C162" s="23" t="s">
        <v>190</v>
      </c>
      <c r="D162" s="11">
        <v>0</v>
      </c>
      <c r="E162" s="11">
        <v>2324392</v>
      </c>
      <c r="F162" s="21">
        <v>0</v>
      </c>
      <c r="G162" s="21">
        <v>0</v>
      </c>
      <c r="H162" s="21">
        <v>0</v>
      </c>
      <c r="I162" s="21">
        <v>415</v>
      </c>
    </row>
    <row r="163" spans="1:9" x14ac:dyDescent="0.3">
      <c r="A163" s="23" t="s">
        <v>1054</v>
      </c>
      <c r="B163" s="9" t="s">
        <v>1055</v>
      </c>
      <c r="C163" s="23" t="s">
        <v>191</v>
      </c>
      <c r="D163" s="11">
        <v>0</v>
      </c>
      <c r="E163" s="11">
        <v>181366</v>
      </c>
      <c r="F163" s="21">
        <v>0</v>
      </c>
      <c r="G163" s="21">
        <v>0</v>
      </c>
      <c r="H163" s="21">
        <v>11</v>
      </c>
      <c r="I163" s="21">
        <v>28</v>
      </c>
    </row>
    <row r="164" spans="1:9" x14ac:dyDescent="0.3">
      <c r="A164" s="23" t="s">
        <v>775</v>
      </c>
      <c r="B164" s="9" t="s">
        <v>1907</v>
      </c>
      <c r="C164" s="23" t="s">
        <v>192</v>
      </c>
      <c r="D164" s="11">
        <v>0</v>
      </c>
      <c r="E164" s="11">
        <v>216000</v>
      </c>
      <c r="F164" s="21">
        <v>0</v>
      </c>
      <c r="G164" s="21">
        <v>0</v>
      </c>
      <c r="H164" s="21">
        <v>0</v>
      </c>
      <c r="I164" s="21">
        <v>40</v>
      </c>
    </row>
    <row r="165" spans="1:9" x14ac:dyDescent="0.3">
      <c r="A165" s="23" t="s">
        <v>659</v>
      </c>
      <c r="B165" s="10" t="s">
        <v>1056</v>
      </c>
      <c r="C165" s="23" t="s">
        <v>193</v>
      </c>
      <c r="D165" s="11">
        <v>0</v>
      </c>
      <c r="E165" s="11">
        <v>11067622</v>
      </c>
      <c r="F165" s="21">
        <v>0</v>
      </c>
      <c r="G165" s="21">
        <v>0</v>
      </c>
      <c r="H165" s="21">
        <v>1621</v>
      </c>
      <c r="I165" s="21">
        <v>1169</v>
      </c>
    </row>
    <row r="166" spans="1:9" x14ac:dyDescent="0.3">
      <c r="A166" s="23" t="s">
        <v>1057</v>
      </c>
      <c r="B166" s="9" t="s">
        <v>1058</v>
      </c>
      <c r="C166" s="23" t="s">
        <v>194</v>
      </c>
      <c r="D166" s="11">
        <v>0</v>
      </c>
      <c r="E166" s="11">
        <v>291050</v>
      </c>
      <c r="F166" s="21">
        <v>0</v>
      </c>
      <c r="G166" s="21">
        <v>0</v>
      </c>
      <c r="H166" s="21">
        <v>56</v>
      </c>
      <c r="I166" s="21">
        <v>20</v>
      </c>
    </row>
    <row r="167" spans="1:9" x14ac:dyDescent="0.3">
      <c r="A167" s="23" t="s">
        <v>776</v>
      </c>
      <c r="B167" s="10" t="s">
        <v>1766</v>
      </c>
      <c r="C167" s="23" t="s">
        <v>195</v>
      </c>
      <c r="D167" s="11">
        <v>0</v>
      </c>
      <c r="E167" s="11">
        <v>351000</v>
      </c>
      <c r="F167" s="21">
        <v>0</v>
      </c>
      <c r="G167" s="21">
        <v>0</v>
      </c>
      <c r="H167" s="21">
        <v>0</v>
      </c>
      <c r="I167" s="21">
        <v>65</v>
      </c>
    </row>
    <row r="168" spans="1:9" x14ac:dyDescent="0.3">
      <c r="A168" s="23" t="s">
        <v>1059</v>
      </c>
      <c r="B168" s="10" t="s">
        <v>1060</v>
      </c>
      <c r="C168" s="23" t="s">
        <v>183</v>
      </c>
      <c r="D168" s="11">
        <v>0</v>
      </c>
      <c r="E168" s="11">
        <v>560416</v>
      </c>
      <c r="F168" s="21">
        <v>0</v>
      </c>
      <c r="G168" s="21">
        <v>0</v>
      </c>
      <c r="H168" s="21">
        <v>161</v>
      </c>
      <c r="I168" s="21">
        <v>20</v>
      </c>
    </row>
    <row r="169" spans="1:9" x14ac:dyDescent="0.3">
      <c r="A169" s="23" t="s">
        <v>1777</v>
      </c>
      <c r="B169" s="10" t="s">
        <v>1778</v>
      </c>
      <c r="C169" s="23" t="s">
        <v>196</v>
      </c>
      <c r="D169" s="11">
        <v>0</v>
      </c>
      <c r="E169" s="11">
        <v>345600</v>
      </c>
      <c r="F169" s="21">
        <v>0</v>
      </c>
      <c r="G169" s="21">
        <v>0</v>
      </c>
      <c r="H169" s="21">
        <v>0</v>
      </c>
      <c r="I169" s="21">
        <v>64</v>
      </c>
    </row>
    <row r="170" spans="1:9" x14ac:dyDescent="0.3">
      <c r="A170" s="23" t="s">
        <v>1650</v>
      </c>
      <c r="B170" s="9" t="s">
        <v>1934</v>
      </c>
      <c r="C170" s="23" t="s">
        <v>197</v>
      </c>
      <c r="D170" s="11">
        <v>0</v>
      </c>
      <c r="E170" s="11">
        <v>1015200</v>
      </c>
      <c r="F170" s="21">
        <v>0</v>
      </c>
      <c r="G170" s="21">
        <v>0</v>
      </c>
      <c r="H170" s="21">
        <v>0</v>
      </c>
      <c r="I170" s="21">
        <v>188</v>
      </c>
    </row>
    <row r="171" spans="1:9" x14ac:dyDescent="0.3">
      <c r="A171" s="23" t="s">
        <v>777</v>
      </c>
      <c r="B171" s="10" t="s">
        <v>1906</v>
      </c>
      <c r="C171" s="23" t="s">
        <v>198</v>
      </c>
      <c r="D171" s="11">
        <v>0</v>
      </c>
      <c r="E171" s="11">
        <v>664014</v>
      </c>
      <c r="F171" s="21">
        <v>0</v>
      </c>
      <c r="G171" s="21">
        <v>0</v>
      </c>
      <c r="H171" s="21">
        <v>47</v>
      </c>
      <c r="I171" s="21">
        <v>92</v>
      </c>
    </row>
    <row r="172" spans="1:9" x14ac:dyDescent="0.3">
      <c r="A172" s="23" t="s">
        <v>1061</v>
      </c>
      <c r="B172" s="9" t="s">
        <v>1062</v>
      </c>
      <c r="C172" s="23" t="s">
        <v>199</v>
      </c>
      <c r="D172" s="11">
        <v>0</v>
      </c>
      <c r="E172" s="11">
        <v>248696</v>
      </c>
      <c r="F172" s="21">
        <v>0</v>
      </c>
      <c r="G172" s="21">
        <v>0</v>
      </c>
      <c r="H172" s="21">
        <v>47</v>
      </c>
      <c r="I172" s="21">
        <v>20</v>
      </c>
    </row>
    <row r="173" spans="1:9" x14ac:dyDescent="0.3">
      <c r="A173" s="23" t="s">
        <v>1654</v>
      </c>
      <c r="B173" s="9" t="s">
        <v>1944</v>
      </c>
      <c r="C173" s="23" t="s">
        <v>200</v>
      </c>
      <c r="D173" s="11">
        <v>0</v>
      </c>
      <c r="E173" s="11">
        <v>464400</v>
      </c>
      <c r="F173" s="21">
        <v>0</v>
      </c>
      <c r="G173" s="21">
        <v>0</v>
      </c>
      <c r="H173" s="21">
        <v>0</v>
      </c>
      <c r="I173" s="21">
        <v>86</v>
      </c>
    </row>
    <row r="174" spans="1:9" x14ac:dyDescent="0.3">
      <c r="A174" s="23" t="s">
        <v>2016</v>
      </c>
      <c r="B174" s="9" t="s">
        <v>2017</v>
      </c>
      <c r="C174" s="23" t="s">
        <v>2046</v>
      </c>
      <c r="D174" s="11">
        <v>0</v>
      </c>
      <c r="E174" s="11">
        <v>0</v>
      </c>
      <c r="F174" s="21">
        <v>0</v>
      </c>
      <c r="G174" s="21">
        <v>0</v>
      </c>
      <c r="H174" s="21">
        <v>0</v>
      </c>
      <c r="I174" s="21">
        <v>0</v>
      </c>
    </row>
    <row r="175" spans="1:9" x14ac:dyDescent="0.3">
      <c r="A175" s="23" t="s">
        <v>1063</v>
      </c>
      <c r="B175" s="9" t="s">
        <v>1064</v>
      </c>
      <c r="C175" s="23" t="s">
        <v>201</v>
      </c>
      <c r="D175" s="11">
        <v>0</v>
      </c>
      <c r="E175" s="11">
        <v>66750</v>
      </c>
      <c r="F175" s="21">
        <v>0</v>
      </c>
      <c r="G175" s="21">
        <v>0</v>
      </c>
      <c r="H175" s="21">
        <v>17</v>
      </c>
      <c r="I175" s="21">
        <v>0</v>
      </c>
    </row>
    <row r="176" spans="1:9" x14ac:dyDescent="0.3">
      <c r="A176" s="23" t="s">
        <v>1065</v>
      </c>
      <c r="B176" s="9" t="s">
        <v>1066</v>
      </c>
      <c r="C176" s="23" t="s">
        <v>202</v>
      </c>
      <c r="D176" s="11">
        <v>0</v>
      </c>
      <c r="E176" s="11">
        <v>316780</v>
      </c>
      <c r="F176" s="21">
        <v>0</v>
      </c>
      <c r="G176" s="21">
        <v>0</v>
      </c>
      <c r="H176" s="21">
        <v>16</v>
      </c>
      <c r="I176" s="21">
        <v>20</v>
      </c>
    </row>
    <row r="177" spans="1:9" x14ac:dyDescent="0.3">
      <c r="A177" s="23" t="s">
        <v>1067</v>
      </c>
      <c r="B177" s="9" t="s">
        <v>1068</v>
      </c>
      <c r="C177" s="23" t="s">
        <v>203</v>
      </c>
      <c r="D177" s="11">
        <v>0</v>
      </c>
      <c r="E177" s="11">
        <v>60827</v>
      </c>
      <c r="F177" s="21">
        <v>0</v>
      </c>
      <c r="G177" s="21">
        <v>0</v>
      </c>
      <c r="H177" s="21">
        <v>13</v>
      </c>
      <c r="I177" s="21">
        <v>0</v>
      </c>
    </row>
    <row r="178" spans="1:9" x14ac:dyDescent="0.3">
      <c r="A178" s="23" t="s">
        <v>1069</v>
      </c>
      <c r="B178" s="9" t="s">
        <v>1070</v>
      </c>
      <c r="C178" s="23" t="s">
        <v>204</v>
      </c>
      <c r="D178" s="11">
        <v>0</v>
      </c>
      <c r="E178" s="11">
        <v>170100</v>
      </c>
      <c r="F178" s="21">
        <v>0</v>
      </c>
      <c r="G178" s="21">
        <v>0</v>
      </c>
      <c r="H178" s="21">
        <v>23</v>
      </c>
      <c r="I178" s="21">
        <v>20</v>
      </c>
    </row>
    <row r="179" spans="1:9" x14ac:dyDescent="0.3">
      <c r="A179" s="23" t="s">
        <v>1593</v>
      </c>
      <c r="B179" s="9" t="s">
        <v>1594</v>
      </c>
      <c r="C179" s="23" t="s">
        <v>205</v>
      </c>
      <c r="D179" s="11">
        <v>0</v>
      </c>
      <c r="E179" s="11">
        <v>777583</v>
      </c>
      <c r="F179" s="21">
        <v>0</v>
      </c>
      <c r="G179" s="21">
        <v>0</v>
      </c>
      <c r="H179" s="21">
        <v>42</v>
      </c>
      <c r="I179" s="21">
        <v>52</v>
      </c>
    </row>
    <row r="180" spans="1:9" x14ac:dyDescent="0.3">
      <c r="A180" s="23" t="s">
        <v>1071</v>
      </c>
      <c r="B180" s="9" t="s">
        <v>1072</v>
      </c>
      <c r="C180" s="23" t="s">
        <v>206</v>
      </c>
      <c r="D180" s="11">
        <v>0</v>
      </c>
      <c r="E180" s="11">
        <v>50614</v>
      </c>
      <c r="F180" s="21">
        <v>0</v>
      </c>
      <c r="G180" s="21">
        <v>0</v>
      </c>
      <c r="H180" s="21">
        <v>33</v>
      </c>
      <c r="I180" s="21">
        <v>0</v>
      </c>
    </row>
    <row r="181" spans="1:9" x14ac:dyDescent="0.3">
      <c r="A181" s="23" t="s">
        <v>1073</v>
      </c>
      <c r="B181" s="10" t="s">
        <v>1074</v>
      </c>
      <c r="C181" s="23" t="s">
        <v>13</v>
      </c>
      <c r="D181" s="11">
        <v>0</v>
      </c>
      <c r="E181" s="11">
        <v>2265034</v>
      </c>
      <c r="F181" s="21">
        <v>0</v>
      </c>
      <c r="G181" s="21">
        <v>0</v>
      </c>
      <c r="H181" s="21">
        <v>347</v>
      </c>
      <c r="I181" s="21">
        <v>77</v>
      </c>
    </row>
    <row r="182" spans="1:9" x14ac:dyDescent="0.3">
      <c r="A182" s="23" t="s">
        <v>1075</v>
      </c>
      <c r="B182" s="10" t="s">
        <v>1076</v>
      </c>
      <c r="C182" s="23" t="s">
        <v>14</v>
      </c>
      <c r="D182" s="11">
        <v>0</v>
      </c>
      <c r="E182" s="11">
        <v>340155</v>
      </c>
      <c r="F182" s="21">
        <v>0</v>
      </c>
      <c r="G182" s="21">
        <v>0</v>
      </c>
      <c r="H182" s="21">
        <v>33</v>
      </c>
      <c r="I182" s="21">
        <v>20</v>
      </c>
    </row>
    <row r="183" spans="1:9" x14ac:dyDescent="0.3">
      <c r="A183" s="23" t="s">
        <v>1077</v>
      </c>
      <c r="B183" s="9" t="s">
        <v>1078</v>
      </c>
      <c r="C183" s="23" t="s">
        <v>207</v>
      </c>
      <c r="D183" s="11">
        <v>0</v>
      </c>
      <c r="E183" s="11">
        <v>1165948</v>
      </c>
      <c r="F183" s="21">
        <v>0</v>
      </c>
      <c r="G183" s="21">
        <v>0</v>
      </c>
      <c r="H183" s="21">
        <v>215</v>
      </c>
      <c r="I183" s="21">
        <v>82</v>
      </c>
    </row>
    <row r="184" spans="1:9" x14ac:dyDescent="0.3">
      <c r="A184" s="23" t="s">
        <v>778</v>
      </c>
      <c r="B184" s="10" t="s">
        <v>1945</v>
      </c>
      <c r="C184" s="23" t="s">
        <v>208</v>
      </c>
      <c r="D184" s="11">
        <v>0</v>
      </c>
      <c r="E184" s="11">
        <v>367267</v>
      </c>
      <c r="F184" s="21">
        <v>0</v>
      </c>
      <c r="G184" s="21">
        <v>0</v>
      </c>
      <c r="H184" s="21">
        <v>38</v>
      </c>
      <c r="I184" s="21">
        <v>49</v>
      </c>
    </row>
    <row r="185" spans="1:9" x14ac:dyDescent="0.3">
      <c r="A185" s="23" t="s">
        <v>1641</v>
      </c>
      <c r="B185" s="10" t="s">
        <v>1884</v>
      </c>
      <c r="C185" s="23" t="s">
        <v>209</v>
      </c>
      <c r="D185" s="11">
        <v>0</v>
      </c>
      <c r="E185" s="11">
        <v>415800</v>
      </c>
      <c r="F185" s="21">
        <v>0</v>
      </c>
      <c r="G185" s="21">
        <v>0</v>
      </c>
      <c r="H185" s="21">
        <v>0</v>
      </c>
      <c r="I185" s="21">
        <v>77</v>
      </c>
    </row>
    <row r="186" spans="1:9" x14ac:dyDescent="0.3">
      <c r="A186" s="23" t="s">
        <v>1079</v>
      </c>
      <c r="B186" s="9" t="s">
        <v>1080</v>
      </c>
      <c r="C186" s="23" t="s">
        <v>210</v>
      </c>
      <c r="D186" s="11">
        <v>0</v>
      </c>
      <c r="E186" s="11">
        <v>524681</v>
      </c>
      <c r="F186" s="21">
        <v>0</v>
      </c>
      <c r="G186" s="21">
        <v>0</v>
      </c>
      <c r="H186" s="21">
        <v>62</v>
      </c>
      <c r="I186" s="21">
        <v>45</v>
      </c>
    </row>
    <row r="187" spans="1:9" x14ac:dyDescent="0.3">
      <c r="A187" s="23" t="s">
        <v>1619</v>
      </c>
      <c r="B187" s="10" t="s">
        <v>1809</v>
      </c>
      <c r="C187" s="23" t="s">
        <v>211</v>
      </c>
      <c r="D187" s="11">
        <v>0</v>
      </c>
      <c r="E187" s="11">
        <v>285184</v>
      </c>
      <c r="F187" s="21">
        <v>0</v>
      </c>
      <c r="G187" s="21">
        <v>0</v>
      </c>
      <c r="H187" s="21">
        <v>0</v>
      </c>
      <c r="I187" s="21">
        <v>40</v>
      </c>
    </row>
    <row r="188" spans="1:9" x14ac:dyDescent="0.3">
      <c r="A188" s="23" t="s">
        <v>697</v>
      </c>
      <c r="B188" s="9" t="s">
        <v>1748</v>
      </c>
      <c r="C188" s="23" t="s">
        <v>212</v>
      </c>
      <c r="D188" s="11">
        <v>0</v>
      </c>
      <c r="E188" s="11">
        <v>1447200</v>
      </c>
      <c r="F188" s="21">
        <v>0</v>
      </c>
      <c r="G188" s="21">
        <v>0</v>
      </c>
      <c r="H188" s="21">
        <v>0</v>
      </c>
      <c r="I188" s="21">
        <v>268</v>
      </c>
    </row>
    <row r="189" spans="1:9" x14ac:dyDescent="0.3">
      <c r="A189" s="23" t="s">
        <v>1081</v>
      </c>
      <c r="B189" s="10" t="s">
        <v>1082</v>
      </c>
      <c r="C189" s="23" t="s">
        <v>15</v>
      </c>
      <c r="D189" s="11">
        <v>0</v>
      </c>
      <c r="E189" s="11">
        <v>381712</v>
      </c>
      <c r="F189" s="21">
        <v>0</v>
      </c>
      <c r="G189" s="21">
        <v>0</v>
      </c>
      <c r="H189" s="21">
        <v>38</v>
      </c>
      <c r="I189" s="21">
        <v>21</v>
      </c>
    </row>
    <row r="190" spans="1:9" x14ac:dyDescent="0.3">
      <c r="A190" s="23" t="s">
        <v>1083</v>
      </c>
      <c r="B190" s="9" t="s">
        <v>1912</v>
      </c>
      <c r="C190" s="23" t="s">
        <v>16</v>
      </c>
      <c r="D190" s="11">
        <v>0</v>
      </c>
      <c r="E190" s="11">
        <v>979929</v>
      </c>
      <c r="F190" s="21">
        <v>0</v>
      </c>
      <c r="G190" s="21">
        <v>0</v>
      </c>
      <c r="H190" s="21">
        <v>29</v>
      </c>
      <c r="I190" s="21">
        <v>64</v>
      </c>
    </row>
    <row r="191" spans="1:9" x14ac:dyDescent="0.3">
      <c r="A191" s="23" t="s">
        <v>673</v>
      </c>
      <c r="B191" s="9" t="s">
        <v>1084</v>
      </c>
      <c r="C191" s="23" t="s">
        <v>213</v>
      </c>
      <c r="D191" s="11">
        <v>0</v>
      </c>
      <c r="E191" s="11">
        <v>905194</v>
      </c>
      <c r="F191" s="21">
        <v>0</v>
      </c>
      <c r="G191" s="21">
        <v>0</v>
      </c>
      <c r="H191" s="21">
        <v>163</v>
      </c>
      <c r="I191" s="21">
        <v>90</v>
      </c>
    </row>
    <row r="192" spans="1:9" x14ac:dyDescent="0.3">
      <c r="A192" s="23" t="s">
        <v>1621</v>
      </c>
      <c r="B192" s="10" t="s">
        <v>1813</v>
      </c>
      <c r="C192" s="23" t="s">
        <v>214</v>
      </c>
      <c r="D192" s="11">
        <v>0</v>
      </c>
      <c r="E192" s="11">
        <v>1328400</v>
      </c>
      <c r="F192" s="21">
        <v>0</v>
      </c>
      <c r="G192" s="21">
        <v>0</v>
      </c>
      <c r="H192" s="21">
        <v>0</v>
      </c>
      <c r="I192" s="21">
        <v>246</v>
      </c>
    </row>
    <row r="193" spans="1:9" x14ac:dyDescent="0.3">
      <c r="A193" s="23" t="s">
        <v>1085</v>
      </c>
      <c r="B193" s="71" t="s">
        <v>1086</v>
      </c>
      <c r="C193" s="23" t="s">
        <v>17</v>
      </c>
      <c r="D193" s="11">
        <v>211782</v>
      </c>
      <c r="E193" s="11">
        <v>375608</v>
      </c>
      <c r="F193" s="21">
        <v>36</v>
      </c>
      <c r="G193" s="21">
        <v>0</v>
      </c>
      <c r="H193" s="21">
        <v>17</v>
      </c>
      <c r="I193" s="21">
        <v>20</v>
      </c>
    </row>
    <row r="194" spans="1:9" x14ac:dyDescent="0.3">
      <c r="A194" s="23" t="s">
        <v>2018</v>
      </c>
      <c r="B194" s="9" t="s">
        <v>2019</v>
      </c>
      <c r="C194" s="23" t="s">
        <v>2047</v>
      </c>
      <c r="D194" s="11">
        <v>0</v>
      </c>
      <c r="E194" s="11">
        <v>0</v>
      </c>
      <c r="F194" s="21">
        <v>0</v>
      </c>
      <c r="G194" s="21">
        <v>0</v>
      </c>
      <c r="H194" s="21">
        <v>0</v>
      </c>
      <c r="I194" s="21">
        <v>0</v>
      </c>
    </row>
    <row r="195" spans="1:9" x14ac:dyDescent="0.3">
      <c r="A195" s="23" t="s">
        <v>1087</v>
      </c>
      <c r="B195" s="9" t="s">
        <v>1088</v>
      </c>
      <c r="C195" s="23" t="s">
        <v>215</v>
      </c>
      <c r="D195" s="11">
        <v>0</v>
      </c>
      <c r="E195" s="11">
        <v>5400</v>
      </c>
      <c r="F195" s="21">
        <v>0</v>
      </c>
      <c r="G195" s="21">
        <v>0</v>
      </c>
      <c r="H195" s="21">
        <v>2</v>
      </c>
      <c r="I195" s="21">
        <v>0</v>
      </c>
    </row>
    <row r="196" spans="1:9" x14ac:dyDescent="0.3">
      <c r="A196" s="23" t="s">
        <v>779</v>
      </c>
      <c r="B196" s="9" t="s">
        <v>1769</v>
      </c>
      <c r="C196" s="23" t="s">
        <v>216</v>
      </c>
      <c r="D196" s="11">
        <v>0</v>
      </c>
      <c r="E196" s="11">
        <v>793800</v>
      </c>
      <c r="F196" s="21">
        <v>0</v>
      </c>
      <c r="G196" s="21">
        <v>0</v>
      </c>
      <c r="H196" s="21">
        <v>0</v>
      </c>
      <c r="I196" s="21">
        <v>147</v>
      </c>
    </row>
    <row r="197" spans="1:9" x14ac:dyDescent="0.3">
      <c r="A197" s="23" t="s">
        <v>698</v>
      </c>
      <c r="B197" s="9" t="s">
        <v>1574</v>
      </c>
      <c r="C197" s="23" t="s">
        <v>217</v>
      </c>
      <c r="D197" s="11">
        <v>0</v>
      </c>
      <c r="E197" s="11">
        <v>125937</v>
      </c>
      <c r="F197" s="21">
        <v>0</v>
      </c>
      <c r="G197" s="21">
        <v>0</v>
      </c>
      <c r="H197" s="21">
        <v>0</v>
      </c>
      <c r="I197" s="21">
        <v>20</v>
      </c>
    </row>
    <row r="198" spans="1:9" x14ac:dyDescent="0.3">
      <c r="A198" s="23" t="s">
        <v>660</v>
      </c>
      <c r="B198" s="9" t="s">
        <v>1089</v>
      </c>
      <c r="C198" s="23" t="s">
        <v>218</v>
      </c>
      <c r="D198" s="11">
        <v>0</v>
      </c>
      <c r="E198" s="11">
        <v>390003</v>
      </c>
      <c r="F198" s="21">
        <v>0</v>
      </c>
      <c r="G198" s="21">
        <v>0</v>
      </c>
      <c r="H198" s="21">
        <v>5</v>
      </c>
      <c r="I198" s="21">
        <v>49</v>
      </c>
    </row>
    <row r="199" spans="1:9" x14ac:dyDescent="0.3">
      <c r="A199" s="23" t="s">
        <v>1090</v>
      </c>
      <c r="B199" s="10" t="s">
        <v>1091</v>
      </c>
      <c r="C199" s="23" t="s">
        <v>219</v>
      </c>
      <c r="D199" s="11">
        <v>0</v>
      </c>
      <c r="E199" s="11">
        <v>193378</v>
      </c>
      <c r="F199" s="21">
        <v>0</v>
      </c>
      <c r="G199" s="21">
        <v>0</v>
      </c>
      <c r="H199" s="21">
        <v>0</v>
      </c>
      <c r="I199" s="21">
        <v>24</v>
      </c>
    </row>
    <row r="200" spans="1:9" x14ac:dyDescent="0.3">
      <c r="A200" s="23" t="s">
        <v>1092</v>
      </c>
      <c r="B200" s="9" t="s">
        <v>1093</v>
      </c>
      <c r="C200" s="23" t="s">
        <v>220</v>
      </c>
      <c r="D200" s="11">
        <v>0</v>
      </c>
      <c r="E200" s="11">
        <v>59347</v>
      </c>
      <c r="F200" s="21">
        <v>0</v>
      </c>
      <c r="G200" s="21">
        <v>0</v>
      </c>
      <c r="H200" s="21">
        <v>19</v>
      </c>
      <c r="I200" s="21">
        <v>0</v>
      </c>
    </row>
    <row r="201" spans="1:9" x14ac:dyDescent="0.3">
      <c r="A201" s="23" t="s">
        <v>1094</v>
      </c>
      <c r="B201" s="10" t="s">
        <v>1095</v>
      </c>
      <c r="C201" s="23" t="s">
        <v>221</v>
      </c>
      <c r="D201" s="11">
        <v>0</v>
      </c>
      <c r="E201" s="11">
        <v>103164</v>
      </c>
      <c r="F201" s="21">
        <v>0</v>
      </c>
      <c r="G201" s="21">
        <v>0</v>
      </c>
      <c r="H201" s="21">
        <v>22</v>
      </c>
      <c r="I201" s="21">
        <v>0</v>
      </c>
    </row>
    <row r="202" spans="1:9" x14ac:dyDescent="0.3">
      <c r="A202" s="23" t="s">
        <v>699</v>
      </c>
      <c r="B202" s="9" t="s">
        <v>1096</v>
      </c>
      <c r="C202" s="23" t="s">
        <v>222</v>
      </c>
      <c r="D202" s="11">
        <v>0</v>
      </c>
      <c r="E202" s="11">
        <v>102972</v>
      </c>
      <c r="F202" s="21">
        <v>0</v>
      </c>
      <c r="G202" s="21">
        <v>0</v>
      </c>
      <c r="H202" s="21">
        <v>20</v>
      </c>
      <c r="I202" s="21">
        <v>0</v>
      </c>
    </row>
    <row r="203" spans="1:9" x14ac:dyDescent="0.3">
      <c r="A203" s="23" t="s">
        <v>1097</v>
      </c>
      <c r="B203" s="9" t="s">
        <v>1728</v>
      </c>
      <c r="C203" s="23" t="s">
        <v>223</v>
      </c>
      <c r="D203" s="11">
        <v>0</v>
      </c>
      <c r="E203" s="11">
        <v>253566</v>
      </c>
      <c r="F203" s="21">
        <v>0</v>
      </c>
      <c r="G203" s="21">
        <v>0</v>
      </c>
      <c r="H203" s="21">
        <v>32</v>
      </c>
      <c r="I203" s="21">
        <v>20</v>
      </c>
    </row>
    <row r="204" spans="1:9" x14ac:dyDescent="0.3">
      <c r="A204" s="23" t="s">
        <v>1098</v>
      </c>
      <c r="B204" s="9" t="s">
        <v>1099</v>
      </c>
      <c r="C204" s="23" t="s">
        <v>224</v>
      </c>
      <c r="D204" s="11">
        <v>0</v>
      </c>
      <c r="E204" s="11">
        <v>34623</v>
      </c>
      <c r="F204" s="21">
        <v>0</v>
      </c>
      <c r="G204" s="21">
        <v>0</v>
      </c>
      <c r="H204" s="21">
        <v>10</v>
      </c>
      <c r="I204" s="21">
        <v>0</v>
      </c>
    </row>
    <row r="205" spans="1:9" x14ac:dyDescent="0.3">
      <c r="A205" s="23" t="s">
        <v>780</v>
      </c>
      <c r="B205" s="9" t="s">
        <v>1763</v>
      </c>
      <c r="C205" s="23" t="s">
        <v>225</v>
      </c>
      <c r="D205" s="11">
        <v>0</v>
      </c>
      <c r="E205" s="11">
        <v>669600</v>
      </c>
      <c r="F205" s="21">
        <v>0</v>
      </c>
      <c r="G205" s="21">
        <v>0</v>
      </c>
      <c r="H205" s="21">
        <v>0</v>
      </c>
      <c r="I205" s="21">
        <v>124</v>
      </c>
    </row>
    <row r="206" spans="1:9" x14ac:dyDescent="0.3">
      <c r="A206" s="23" t="s">
        <v>700</v>
      </c>
      <c r="B206" s="9" t="s">
        <v>1100</v>
      </c>
      <c r="C206" s="23" t="s">
        <v>226</v>
      </c>
      <c r="D206" s="11">
        <v>0</v>
      </c>
      <c r="E206" s="11">
        <v>154154</v>
      </c>
      <c r="F206" s="21">
        <v>0</v>
      </c>
      <c r="G206" s="21">
        <v>0</v>
      </c>
      <c r="H206" s="21">
        <v>29</v>
      </c>
      <c r="I206" s="21">
        <v>0</v>
      </c>
    </row>
    <row r="207" spans="1:9" x14ac:dyDescent="0.3">
      <c r="A207" s="23" t="s">
        <v>1101</v>
      </c>
      <c r="B207" s="10" t="s">
        <v>1102</v>
      </c>
      <c r="C207" s="23" t="s">
        <v>18</v>
      </c>
      <c r="D207" s="11">
        <v>0</v>
      </c>
      <c r="E207" s="11">
        <v>302479</v>
      </c>
      <c r="F207" s="21">
        <v>0</v>
      </c>
      <c r="G207" s="21">
        <v>0</v>
      </c>
      <c r="H207" s="21">
        <v>47</v>
      </c>
      <c r="I207" s="21">
        <v>27</v>
      </c>
    </row>
    <row r="208" spans="1:9" x14ac:dyDescent="0.3">
      <c r="A208" s="23" t="s">
        <v>1103</v>
      </c>
      <c r="B208" s="9" t="s">
        <v>1104</v>
      </c>
      <c r="C208" s="23" t="s">
        <v>227</v>
      </c>
      <c r="D208" s="11">
        <v>0</v>
      </c>
      <c r="E208" s="11">
        <v>2473885</v>
      </c>
      <c r="F208" s="21">
        <v>0</v>
      </c>
      <c r="G208" s="21">
        <v>0</v>
      </c>
      <c r="H208" s="21">
        <v>213</v>
      </c>
      <c r="I208" s="21">
        <v>153</v>
      </c>
    </row>
    <row r="209" spans="1:9" x14ac:dyDescent="0.3">
      <c r="A209" s="23" t="s">
        <v>674</v>
      </c>
      <c r="B209" s="10" t="s">
        <v>1105</v>
      </c>
      <c r="C209" s="23" t="s">
        <v>19</v>
      </c>
      <c r="D209" s="11">
        <v>0</v>
      </c>
      <c r="E209" s="11">
        <v>301615</v>
      </c>
      <c r="F209" s="21">
        <v>0</v>
      </c>
      <c r="G209" s="21">
        <v>0</v>
      </c>
      <c r="H209" s="21">
        <v>17</v>
      </c>
      <c r="I209" s="21">
        <v>20</v>
      </c>
    </row>
    <row r="210" spans="1:9" x14ac:dyDescent="0.3">
      <c r="A210" s="23" t="s">
        <v>1106</v>
      </c>
      <c r="B210" s="9" t="s">
        <v>1107</v>
      </c>
      <c r="C210" s="23" t="s">
        <v>228</v>
      </c>
      <c r="D210" s="11">
        <v>0</v>
      </c>
      <c r="E210" s="11">
        <v>109929</v>
      </c>
      <c r="F210" s="21">
        <v>0</v>
      </c>
      <c r="G210" s="21">
        <v>0</v>
      </c>
      <c r="H210" s="21">
        <v>18</v>
      </c>
      <c r="I210" s="21">
        <v>0</v>
      </c>
    </row>
    <row r="211" spans="1:9" x14ac:dyDescent="0.3">
      <c r="A211" s="23" t="s">
        <v>781</v>
      </c>
      <c r="B211" s="10" t="s">
        <v>1713</v>
      </c>
      <c r="C211" s="23" t="s">
        <v>229</v>
      </c>
      <c r="D211" s="11">
        <v>0</v>
      </c>
      <c r="E211" s="11">
        <v>1040537</v>
      </c>
      <c r="F211" s="21">
        <v>0</v>
      </c>
      <c r="G211" s="21">
        <v>0</v>
      </c>
      <c r="H211" s="21">
        <v>144</v>
      </c>
      <c r="I211" s="21">
        <v>116</v>
      </c>
    </row>
    <row r="212" spans="1:9" x14ac:dyDescent="0.3">
      <c r="A212" s="23" t="s">
        <v>1108</v>
      </c>
      <c r="B212" s="10" t="s">
        <v>1109</v>
      </c>
      <c r="C212" s="23" t="s">
        <v>230</v>
      </c>
      <c r="D212" s="11">
        <v>0</v>
      </c>
      <c r="E212" s="11">
        <v>952177</v>
      </c>
      <c r="F212" s="21">
        <v>0</v>
      </c>
      <c r="G212" s="21">
        <v>0</v>
      </c>
      <c r="H212" s="21">
        <v>158</v>
      </c>
      <c r="I212" s="21">
        <v>28</v>
      </c>
    </row>
    <row r="213" spans="1:9" x14ac:dyDescent="0.3">
      <c r="A213" s="23" t="s">
        <v>782</v>
      </c>
      <c r="B213" s="9" t="s">
        <v>1858</v>
      </c>
      <c r="C213" s="23" t="s">
        <v>231</v>
      </c>
      <c r="D213" s="11">
        <v>0</v>
      </c>
      <c r="E213" s="11">
        <v>293990</v>
      </c>
      <c r="F213" s="21">
        <v>0</v>
      </c>
      <c r="G213" s="21">
        <v>0</v>
      </c>
      <c r="H213" s="21">
        <v>0</v>
      </c>
      <c r="I213" s="21">
        <v>50</v>
      </c>
    </row>
    <row r="214" spans="1:9" x14ac:dyDescent="0.3">
      <c r="A214" s="23" t="s">
        <v>1110</v>
      </c>
      <c r="B214" s="9" t="s">
        <v>1111</v>
      </c>
      <c r="C214" s="23" t="s">
        <v>232</v>
      </c>
      <c r="D214" s="11">
        <v>123532</v>
      </c>
      <c r="E214" s="11">
        <v>247065</v>
      </c>
      <c r="F214" s="21">
        <v>36</v>
      </c>
      <c r="G214" s="21">
        <v>0</v>
      </c>
      <c r="H214" s="21">
        <v>72</v>
      </c>
      <c r="I214" s="21">
        <v>0</v>
      </c>
    </row>
    <row r="215" spans="1:9" x14ac:dyDescent="0.3">
      <c r="A215" s="23" t="s">
        <v>1764</v>
      </c>
      <c r="B215" s="9" t="s">
        <v>1765</v>
      </c>
      <c r="C215" s="23" t="s">
        <v>233</v>
      </c>
      <c r="D215" s="11">
        <v>0</v>
      </c>
      <c r="E215" s="11">
        <v>1512000</v>
      </c>
      <c r="F215" s="21">
        <v>0</v>
      </c>
      <c r="G215" s="21">
        <v>0</v>
      </c>
      <c r="H215" s="21">
        <v>0</v>
      </c>
      <c r="I215" s="21">
        <v>280</v>
      </c>
    </row>
    <row r="216" spans="1:9" x14ac:dyDescent="0.3">
      <c r="A216" s="23" t="s">
        <v>1840</v>
      </c>
      <c r="B216" s="9" t="s">
        <v>1841</v>
      </c>
      <c r="C216" s="23" t="s">
        <v>234</v>
      </c>
      <c r="D216" s="11">
        <v>0</v>
      </c>
      <c r="E216" s="11">
        <v>108000</v>
      </c>
      <c r="F216" s="21">
        <v>0</v>
      </c>
      <c r="G216" s="21">
        <v>0</v>
      </c>
      <c r="H216" s="21">
        <v>0</v>
      </c>
      <c r="I216" s="21">
        <v>20</v>
      </c>
    </row>
    <row r="217" spans="1:9" x14ac:dyDescent="0.3">
      <c r="A217" s="23" t="s">
        <v>701</v>
      </c>
      <c r="B217" s="9" t="s">
        <v>1741</v>
      </c>
      <c r="C217" s="23" t="s">
        <v>235</v>
      </c>
      <c r="D217" s="11">
        <v>0</v>
      </c>
      <c r="E217" s="11">
        <v>687635</v>
      </c>
      <c r="F217" s="21">
        <v>0</v>
      </c>
      <c r="G217" s="21">
        <v>0</v>
      </c>
      <c r="H217" s="21">
        <v>0</v>
      </c>
      <c r="I217" s="21">
        <v>101</v>
      </c>
    </row>
    <row r="218" spans="1:9" x14ac:dyDescent="0.3">
      <c r="A218" s="23" t="s">
        <v>1112</v>
      </c>
      <c r="B218" s="9" t="s">
        <v>1113</v>
      </c>
      <c r="C218" s="23" t="s">
        <v>236</v>
      </c>
      <c r="D218" s="11">
        <v>0</v>
      </c>
      <c r="E218" s="11">
        <v>379484</v>
      </c>
      <c r="F218" s="21">
        <v>0</v>
      </c>
      <c r="G218" s="21">
        <v>0</v>
      </c>
      <c r="H218" s="21">
        <v>65</v>
      </c>
      <c r="I218" s="21">
        <v>20</v>
      </c>
    </row>
    <row r="219" spans="1:9" x14ac:dyDescent="0.3">
      <c r="A219" s="23" t="s">
        <v>1114</v>
      </c>
      <c r="B219" s="9" t="s">
        <v>1674</v>
      </c>
      <c r="C219" s="23" t="s">
        <v>237</v>
      </c>
      <c r="D219" s="11">
        <v>203065</v>
      </c>
      <c r="E219" s="11">
        <v>121139</v>
      </c>
      <c r="F219" s="21">
        <v>0</v>
      </c>
      <c r="G219" s="21">
        <v>36</v>
      </c>
      <c r="H219" s="21">
        <v>22</v>
      </c>
      <c r="I219" s="21">
        <v>0</v>
      </c>
    </row>
    <row r="220" spans="1:9" x14ac:dyDescent="0.3">
      <c r="A220" s="23" t="s">
        <v>1115</v>
      </c>
      <c r="B220" s="9" t="s">
        <v>1116</v>
      </c>
      <c r="C220" s="23" t="s">
        <v>238</v>
      </c>
      <c r="D220" s="11">
        <v>0</v>
      </c>
      <c r="E220" s="11">
        <v>276173</v>
      </c>
      <c r="F220" s="21">
        <v>0</v>
      </c>
      <c r="G220" s="21">
        <v>0</v>
      </c>
      <c r="H220" s="21">
        <v>0</v>
      </c>
      <c r="I220" s="21">
        <v>44</v>
      </c>
    </row>
    <row r="221" spans="1:9" x14ac:dyDescent="0.3">
      <c r="A221" s="23" t="s">
        <v>1117</v>
      </c>
      <c r="B221" s="10" t="s">
        <v>1118</v>
      </c>
      <c r="C221" s="23" t="s">
        <v>239</v>
      </c>
      <c r="D221" s="11">
        <v>244874</v>
      </c>
      <c r="E221" s="11">
        <v>712484</v>
      </c>
      <c r="F221" s="21">
        <v>60</v>
      </c>
      <c r="G221" s="21">
        <v>0</v>
      </c>
      <c r="H221" s="21">
        <v>52</v>
      </c>
      <c r="I221" s="21">
        <v>59</v>
      </c>
    </row>
    <row r="222" spans="1:9" x14ac:dyDescent="0.3">
      <c r="A222" s="23" t="s">
        <v>703</v>
      </c>
      <c r="B222" s="9" t="s">
        <v>1575</v>
      </c>
      <c r="C222" s="23" t="s">
        <v>240</v>
      </c>
      <c r="D222" s="11">
        <v>0</v>
      </c>
      <c r="E222" s="11">
        <v>0</v>
      </c>
      <c r="F222" s="21">
        <v>0</v>
      </c>
      <c r="G222" s="21">
        <v>0</v>
      </c>
      <c r="H222" s="21">
        <v>0</v>
      </c>
      <c r="I222" s="21">
        <v>0</v>
      </c>
    </row>
    <row r="223" spans="1:9" x14ac:dyDescent="0.3">
      <c r="A223" s="23" t="s">
        <v>783</v>
      </c>
      <c r="B223" s="10" t="s">
        <v>1833</v>
      </c>
      <c r="C223" s="23" t="s">
        <v>242</v>
      </c>
      <c r="D223" s="11">
        <v>0</v>
      </c>
      <c r="E223" s="11">
        <v>201940</v>
      </c>
      <c r="F223" s="21">
        <v>0</v>
      </c>
      <c r="G223" s="21">
        <v>0</v>
      </c>
      <c r="H223" s="21">
        <v>0</v>
      </c>
      <c r="I223" s="21">
        <v>20</v>
      </c>
    </row>
    <row r="224" spans="1:9" x14ac:dyDescent="0.3">
      <c r="A224" s="23" t="s">
        <v>1119</v>
      </c>
      <c r="B224" s="10" t="s">
        <v>1120</v>
      </c>
      <c r="C224" s="23" t="s">
        <v>241</v>
      </c>
      <c r="D224" s="11">
        <v>0</v>
      </c>
      <c r="E224" s="11">
        <v>22500</v>
      </c>
      <c r="F224" s="21">
        <v>0</v>
      </c>
      <c r="G224" s="21">
        <v>0</v>
      </c>
      <c r="H224" s="21">
        <v>8</v>
      </c>
      <c r="I224" s="21">
        <v>0</v>
      </c>
    </row>
    <row r="225" spans="1:9" x14ac:dyDescent="0.3">
      <c r="A225" s="23" t="s">
        <v>675</v>
      </c>
      <c r="B225" s="9" t="s">
        <v>1121</v>
      </c>
      <c r="C225" s="23" t="s">
        <v>243</v>
      </c>
      <c r="D225" s="11">
        <v>0</v>
      </c>
      <c r="E225" s="11">
        <v>637347</v>
      </c>
      <c r="F225" s="21">
        <v>0</v>
      </c>
      <c r="G225" s="21">
        <v>0</v>
      </c>
      <c r="H225" s="21">
        <v>60</v>
      </c>
      <c r="I225" s="21">
        <v>78</v>
      </c>
    </row>
    <row r="226" spans="1:9" x14ac:dyDescent="0.3">
      <c r="A226" s="23" t="s">
        <v>784</v>
      </c>
      <c r="B226" s="9" t="s">
        <v>1920</v>
      </c>
      <c r="C226" s="23" t="s">
        <v>244</v>
      </c>
      <c r="D226" s="11">
        <v>0</v>
      </c>
      <c r="E226" s="11">
        <v>824740</v>
      </c>
      <c r="F226" s="21">
        <v>0</v>
      </c>
      <c r="G226" s="21">
        <v>0</v>
      </c>
      <c r="H226" s="21">
        <v>48</v>
      </c>
      <c r="I226" s="21">
        <v>101</v>
      </c>
    </row>
    <row r="227" spans="1:9" x14ac:dyDescent="0.3">
      <c r="A227" s="23" t="s">
        <v>1924</v>
      </c>
      <c r="B227" s="10" t="s">
        <v>1925</v>
      </c>
      <c r="C227" s="23" t="s">
        <v>245</v>
      </c>
      <c r="D227" s="11">
        <v>0</v>
      </c>
      <c r="E227" s="11">
        <v>165132</v>
      </c>
      <c r="F227" s="21">
        <v>0</v>
      </c>
      <c r="G227" s="21">
        <v>0</v>
      </c>
      <c r="H227" s="21">
        <v>0</v>
      </c>
      <c r="I227" s="21">
        <v>20</v>
      </c>
    </row>
    <row r="228" spans="1:9" x14ac:dyDescent="0.3">
      <c r="A228" s="23" t="s">
        <v>704</v>
      </c>
      <c r="B228" s="9" t="s">
        <v>1122</v>
      </c>
      <c r="C228" s="23" t="s">
        <v>246</v>
      </c>
      <c r="D228" s="11">
        <v>0</v>
      </c>
      <c r="E228" s="11">
        <v>499334</v>
      </c>
      <c r="F228" s="21">
        <v>0</v>
      </c>
      <c r="G228" s="21">
        <v>0</v>
      </c>
      <c r="H228" s="21">
        <v>96</v>
      </c>
      <c r="I228" s="21">
        <v>0</v>
      </c>
    </row>
    <row r="229" spans="1:9" x14ac:dyDescent="0.3">
      <c r="A229" s="23" t="s">
        <v>1123</v>
      </c>
      <c r="B229" s="9" t="s">
        <v>2020</v>
      </c>
      <c r="C229" s="23" t="s">
        <v>247</v>
      </c>
      <c r="D229" s="11">
        <v>0</v>
      </c>
      <c r="E229" s="11">
        <v>321383</v>
      </c>
      <c r="F229" s="21">
        <v>0</v>
      </c>
      <c r="G229" s="21">
        <v>0</v>
      </c>
      <c r="H229" s="21">
        <v>39</v>
      </c>
      <c r="I229" s="21">
        <v>33</v>
      </c>
    </row>
    <row r="230" spans="1:9" x14ac:dyDescent="0.3">
      <c r="A230" s="23" t="s">
        <v>785</v>
      </c>
      <c r="B230" s="10" t="s">
        <v>1823</v>
      </c>
      <c r="C230" s="23" t="s">
        <v>248</v>
      </c>
      <c r="D230" s="11">
        <v>0</v>
      </c>
      <c r="E230" s="11">
        <v>920362</v>
      </c>
      <c r="F230" s="21">
        <v>0</v>
      </c>
      <c r="G230" s="21">
        <v>0</v>
      </c>
      <c r="H230" s="21">
        <v>0</v>
      </c>
      <c r="I230" s="21">
        <v>160</v>
      </c>
    </row>
    <row r="231" spans="1:9" x14ac:dyDescent="0.3">
      <c r="A231" s="23" t="s">
        <v>1124</v>
      </c>
      <c r="B231" s="9" t="s">
        <v>1125</v>
      </c>
      <c r="C231" s="23" t="s">
        <v>249</v>
      </c>
      <c r="D231" s="11">
        <v>0</v>
      </c>
      <c r="E231" s="11">
        <v>806750</v>
      </c>
      <c r="F231" s="21">
        <v>0</v>
      </c>
      <c r="G231" s="21">
        <v>0</v>
      </c>
      <c r="H231" s="21">
        <v>31</v>
      </c>
      <c r="I231" s="21">
        <v>38</v>
      </c>
    </row>
    <row r="232" spans="1:9" x14ac:dyDescent="0.3">
      <c r="A232" s="23" t="s">
        <v>1126</v>
      </c>
      <c r="B232" s="9" t="s">
        <v>1127</v>
      </c>
      <c r="C232" s="23" t="s">
        <v>20</v>
      </c>
      <c r="D232" s="11">
        <v>0</v>
      </c>
      <c r="E232" s="11">
        <v>417714</v>
      </c>
      <c r="F232" s="21">
        <v>0</v>
      </c>
      <c r="G232" s="21">
        <v>0</v>
      </c>
      <c r="H232" s="21">
        <v>34</v>
      </c>
      <c r="I232" s="21">
        <v>20</v>
      </c>
    </row>
    <row r="233" spans="1:9" x14ac:dyDescent="0.3">
      <c r="A233" s="23" t="s">
        <v>786</v>
      </c>
      <c r="B233" s="9" t="s">
        <v>1712</v>
      </c>
      <c r="C233" s="23" t="s">
        <v>250</v>
      </c>
      <c r="D233" s="11">
        <v>0</v>
      </c>
      <c r="E233" s="11">
        <v>991023</v>
      </c>
      <c r="F233" s="21">
        <v>0</v>
      </c>
      <c r="G233" s="21">
        <v>0</v>
      </c>
      <c r="H233" s="21">
        <v>41</v>
      </c>
      <c r="I233" s="21">
        <v>163</v>
      </c>
    </row>
    <row r="234" spans="1:9" x14ac:dyDescent="0.3">
      <c r="A234" s="23" t="s">
        <v>1128</v>
      </c>
      <c r="B234" s="9" t="s">
        <v>1129</v>
      </c>
      <c r="C234" s="23" t="s">
        <v>251</v>
      </c>
      <c r="D234" s="11">
        <v>0</v>
      </c>
      <c r="E234" s="11">
        <v>363461</v>
      </c>
      <c r="F234" s="21">
        <v>0</v>
      </c>
      <c r="G234" s="21">
        <v>0</v>
      </c>
      <c r="H234" s="21">
        <v>28</v>
      </c>
      <c r="I234" s="21">
        <v>20</v>
      </c>
    </row>
    <row r="235" spans="1:9" x14ac:dyDescent="0.3">
      <c r="A235" s="23" t="s">
        <v>1130</v>
      </c>
      <c r="B235" s="9" t="s">
        <v>1131</v>
      </c>
      <c r="C235" s="23" t="s">
        <v>252</v>
      </c>
      <c r="D235" s="11">
        <v>0</v>
      </c>
      <c r="E235" s="11">
        <v>1334724</v>
      </c>
      <c r="F235" s="21">
        <v>0</v>
      </c>
      <c r="G235" s="21">
        <v>0</v>
      </c>
      <c r="H235" s="21">
        <v>193</v>
      </c>
      <c r="I235" s="21">
        <v>126</v>
      </c>
    </row>
    <row r="236" spans="1:9" x14ac:dyDescent="0.3">
      <c r="A236" s="23" t="s">
        <v>677</v>
      </c>
      <c r="B236" s="10" t="s">
        <v>1132</v>
      </c>
      <c r="C236" s="23" t="s">
        <v>253</v>
      </c>
      <c r="D236" s="11">
        <v>0</v>
      </c>
      <c r="E236" s="11">
        <v>2600802</v>
      </c>
      <c r="F236" s="21">
        <v>0</v>
      </c>
      <c r="G236" s="21">
        <v>0</v>
      </c>
      <c r="H236" s="21">
        <v>410</v>
      </c>
      <c r="I236" s="21">
        <v>173</v>
      </c>
    </row>
    <row r="237" spans="1:9" x14ac:dyDescent="0.3">
      <c r="A237" s="23" t="s">
        <v>1133</v>
      </c>
      <c r="B237" s="10" t="s">
        <v>1134</v>
      </c>
      <c r="C237" s="23" t="s">
        <v>254</v>
      </c>
      <c r="D237" s="11">
        <v>0</v>
      </c>
      <c r="E237" s="11">
        <v>127520</v>
      </c>
      <c r="F237" s="21">
        <v>0</v>
      </c>
      <c r="G237" s="21">
        <v>0</v>
      </c>
      <c r="H237" s="21">
        <v>0</v>
      </c>
      <c r="I237" s="21">
        <v>20</v>
      </c>
    </row>
    <row r="238" spans="1:9" x14ac:dyDescent="0.3">
      <c r="A238" s="23" t="s">
        <v>1135</v>
      </c>
      <c r="B238" s="10" t="s">
        <v>1136</v>
      </c>
      <c r="C238" s="23" t="s">
        <v>255</v>
      </c>
      <c r="D238" s="11">
        <v>0</v>
      </c>
      <c r="E238" s="11">
        <v>620533</v>
      </c>
      <c r="F238" s="21">
        <v>0</v>
      </c>
      <c r="G238" s="21">
        <v>0</v>
      </c>
      <c r="H238" s="21">
        <v>94</v>
      </c>
      <c r="I238" s="21">
        <v>42</v>
      </c>
    </row>
    <row r="239" spans="1:9" x14ac:dyDescent="0.3">
      <c r="A239" s="23" t="s">
        <v>1137</v>
      </c>
      <c r="B239" s="10" t="s">
        <v>1683</v>
      </c>
      <c r="C239" s="23" t="s">
        <v>256</v>
      </c>
      <c r="D239" s="11">
        <v>0</v>
      </c>
      <c r="E239" s="11">
        <v>380696</v>
      </c>
      <c r="F239" s="21">
        <v>0</v>
      </c>
      <c r="G239" s="21">
        <v>0</v>
      </c>
      <c r="H239" s="21">
        <v>28</v>
      </c>
      <c r="I239" s="21">
        <v>25</v>
      </c>
    </row>
    <row r="240" spans="1:9" x14ac:dyDescent="0.3">
      <c r="A240" s="23" t="s">
        <v>1910</v>
      </c>
      <c r="B240" s="10" t="s">
        <v>1911</v>
      </c>
      <c r="C240" s="23" t="s">
        <v>257</v>
      </c>
      <c r="D240" s="11">
        <v>0</v>
      </c>
      <c r="E240" s="11">
        <v>216000</v>
      </c>
      <c r="F240" s="21">
        <v>0</v>
      </c>
      <c r="G240" s="21">
        <v>0</v>
      </c>
      <c r="H240" s="21">
        <v>0</v>
      </c>
      <c r="I240" s="21">
        <v>40</v>
      </c>
    </row>
    <row r="241" spans="1:9" x14ac:dyDescent="0.3">
      <c r="A241" s="23" t="s">
        <v>787</v>
      </c>
      <c r="B241" s="9" t="s">
        <v>1725</v>
      </c>
      <c r="C241" s="23" t="s">
        <v>258</v>
      </c>
      <c r="D241" s="11">
        <v>0</v>
      </c>
      <c r="E241" s="11">
        <v>282218</v>
      </c>
      <c r="F241" s="21">
        <v>0</v>
      </c>
      <c r="G241" s="21">
        <v>0</v>
      </c>
      <c r="H241" s="21">
        <v>37</v>
      </c>
      <c r="I241" s="21">
        <v>26</v>
      </c>
    </row>
    <row r="242" spans="1:9" x14ac:dyDescent="0.3">
      <c r="A242" s="23" t="s">
        <v>788</v>
      </c>
      <c r="B242" s="10" t="s">
        <v>1927</v>
      </c>
      <c r="C242" s="23" t="s">
        <v>259</v>
      </c>
      <c r="D242" s="11">
        <v>0</v>
      </c>
      <c r="E242" s="11">
        <v>402601</v>
      </c>
      <c r="F242" s="21">
        <v>0</v>
      </c>
      <c r="G242" s="21">
        <v>0</v>
      </c>
      <c r="H242" s="21">
        <v>40</v>
      </c>
      <c r="I242" s="21">
        <v>40</v>
      </c>
    </row>
    <row r="243" spans="1:9" x14ac:dyDescent="0.3">
      <c r="A243" s="23" t="s">
        <v>1624</v>
      </c>
      <c r="B243" s="9" t="s">
        <v>1831</v>
      </c>
      <c r="C243" s="23" t="s">
        <v>260</v>
      </c>
      <c r="D243" s="11">
        <v>0</v>
      </c>
      <c r="E243" s="11">
        <v>108000</v>
      </c>
      <c r="F243" s="21">
        <v>0</v>
      </c>
      <c r="G243" s="21">
        <v>0</v>
      </c>
      <c r="H243" s="21">
        <v>0</v>
      </c>
      <c r="I243" s="21">
        <v>20</v>
      </c>
    </row>
    <row r="244" spans="1:9" x14ac:dyDescent="0.3">
      <c r="A244" s="23" t="s">
        <v>1138</v>
      </c>
      <c r="B244" s="10" t="s">
        <v>1139</v>
      </c>
      <c r="C244" s="23" t="s">
        <v>262</v>
      </c>
      <c r="D244" s="11">
        <v>96000</v>
      </c>
      <c r="E244" s="11">
        <v>270701</v>
      </c>
      <c r="F244" s="21">
        <v>24</v>
      </c>
      <c r="G244" s="21">
        <v>0</v>
      </c>
      <c r="H244" s="21">
        <v>33</v>
      </c>
      <c r="I244" s="21">
        <v>16</v>
      </c>
    </row>
    <row r="245" spans="1:9" x14ac:dyDescent="0.3">
      <c r="A245" s="23" t="s">
        <v>789</v>
      </c>
      <c r="B245" s="10" t="s">
        <v>1672</v>
      </c>
      <c r="C245" s="23" t="s">
        <v>21</v>
      </c>
      <c r="D245" s="11">
        <v>0</v>
      </c>
      <c r="E245" s="11">
        <v>1479600</v>
      </c>
      <c r="F245" s="21">
        <v>0</v>
      </c>
      <c r="G245" s="21">
        <v>0</v>
      </c>
      <c r="H245" s="21">
        <v>0</v>
      </c>
      <c r="I245" s="21">
        <v>274</v>
      </c>
    </row>
    <row r="246" spans="1:9" x14ac:dyDescent="0.3">
      <c r="A246" s="23" t="s">
        <v>1140</v>
      </c>
      <c r="B246" s="9" t="s">
        <v>1141</v>
      </c>
      <c r="C246" s="23" t="s">
        <v>263</v>
      </c>
      <c r="D246" s="11">
        <v>0</v>
      </c>
      <c r="E246" s="11">
        <v>146207</v>
      </c>
      <c r="F246" s="21">
        <v>0</v>
      </c>
      <c r="G246" s="21">
        <v>0</v>
      </c>
      <c r="H246" s="21">
        <v>14</v>
      </c>
      <c r="I246" s="21">
        <v>20</v>
      </c>
    </row>
    <row r="247" spans="1:9" x14ac:dyDescent="0.3">
      <c r="A247" s="23" t="s">
        <v>1629</v>
      </c>
      <c r="B247" s="9" t="s">
        <v>1839</v>
      </c>
      <c r="C247" s="23" t="s">
        <v>264</v>
      </c>
      <c r="D247" s="11">
        <v>0</v>
      </c>
      <c r="E247" s="11">
        <v>232200</v>
      </c>
      <c r="F247" s="21">
        <v>0</v>
      </c>
      <c r="G247" s="21">
        <v>0</v>
      </c>
      <c r="H247" s="21">
        <v>0</v>
      </c>
      <c r="I247" s="21">
        <v>43</v>
      </c>
    </row>
    <row r="248" spans="1:9" x14ac:dyDescent="0.3">
      <c r="A248" s="23" t="s">
        <v>790</v>
      </c>
      <c r="B248" s="9" t="s">
        <v>1889</v>
      </c>
      <c r="C248" s="23" t="s">
        <v>265</v>
      </c>
      <c r="D248" s="11">
        <v>0</v>
      </c>
      <c r="E248" s="11">
        <v>1863145</v>
      </c>
      <c r="F248" s="21">
        <v>0</v>
      </c>
      <c r="G248" s="21">
        <v>0</v>
      </c>
      <c r="H248" s="21">
        <v>211</v>
      </c>
      <c r="I248" s="21">
        <v>236</v>
      </c>
    </row>
    <row r="249" spans="1:9" x14ac:dyDescent="0.3">
      <c r="A249" s="23" t="s">
        <v>1142</v>
      </c>
      <c r="B249" s="9" t="s">
        <v>1143</v>
      </c>
      <c r="C249" s="23" t="s">
        <v>266</v>
      </c>
      <c r="D249" s="11">
        <v>0</v>
      </c>
      <c r="E249" s="11">
        <v>710705</v>
      </c>
      <c r="F249" s="21">
        <v>0</v>
      </c>
      <c r="G249" s="21">
        <v>0</v>
      </c>
      <c r="H249" s="21">
        <v>163</v>
      </c>
      <c r="I249" s="21">
        <v>38</v>
      </c>
    </row>
    <row r="250" spans="1:9" x14ac:dyDescent="0.3">
      <c r="A250" s="23" t="s">
        <v>1144</v>
      </c>
      <c r="B250" s="10" t="s">
        <v>1145</v>
      </c>
      <c r="C250" s="23" t="s">
        <v>267</v>
      </c>
      <c r="D250" s="11">
        <v>0</v>
      </c>
      <c r="E250" s="11">
        <v>69500</v>
      </c>
      <c r="F250" s="21">
        <v>0</v>
      </c>
      <c r="G250" s="21">
        <v>0</v>
      </c>
      <c r="H250" s="21">
        <v>25</v>
      </c>
      <c r="I250" s="21">
        <v>0</v>
      </c>
    </row>
    <row r="251" spans="1:9" x14ac:dyDescent="0.3">
      <c r="A251" s="23" t="s">
        <v>1146</v>
      </c>
      <c r="B251" s="10" t="s">
        <v>1147</v>
      </c>
      <c r="C251" s="23" t="s">
        <v>268</v>
      </c>
      <c r="D251" s="11">
        <v>0</v>
      </c>
      <c r="E251" s="11">
        <v>72000</v>
      </c>
      <c r="F251" s="21">
        <v>0</v>
      </c>
      <c r="G251" s="21">
        <v>0</v>
      </c>
      <c r="H251" s="21">
        <v>18</v>
      </c>
      <c r="I251" s="21">
        <v>0</v>
      </c>
    </row>
    <row r="252" spans="1:9" x14ac:dyDescent="0.3">
      <c r="A252" s="23" t="s">
        <v>1148</v>
      </c>
      <c r="B252" s="9" t="s">
        <v>1149</v>
      </c>
      <c r="C252" s="23" t="s">
        <v>269</v>
      </c>
      <c r="D252" s="11">
        <v>0</v>
      </c>
      <c r="E252" s="11">
        <v>54000</v>
      </c>
      <c r="F252" s="21">
        <v>0</v>
      </c>
      <c r="G252" s="21">
        <v>0</v>
      </c>
      <c r="H252" s="21">
        <v>20</v>
      </c>
      <c r="I252" s="21">
        <v>0</v>
      </c>
    </row>
    <row r="253" spans="1:9" x14ac:dyDescent="0.3">
      <c r="A253" s="23" t="s">
        <v>1150</v>
      </c>
      <c r="B253" s="10" t="s">
        <v>1903</v>
      </c>
      <c r="C253" s="23" t="s">
        <v>270</v>
      </c>
      <c r="D253" s="11">
        <v>0</v>
      </c>
      <c r="E253" s="11">
        <v>418500</v>
      </c>
      <c r="F253" s="21">
        <v>0</v>
      </c>
      <c r="G253" s="21">
        <v>0</v>
      </c>
      <c r="H253" s="21">
        <v>33</v>
      </c>
      <c r="I253" s="21">
        <v>61</v>
      </c>
    </row>
    <row r="254" spans="1:9" x14ac:dyDescent="0.3">
      <c r="A254" s="23" t="s">
        <v>1692</v>
      </c>
      <c r="B254" s="9" t="s">
        <v>1693</v>
      </c>
      <c r="C254" s="23" t="s">
        <v>271</v>
      </c>
      <c r="D254" s="11">
        <v>0</v>
      </c>
      <c r="E254" s="11">
        <v>141016</v>
      </c>
      <c r="F254" s="21">
        <v>0</v>
      </c>
      <c r="G254" s="21">
        <v>0</v>
      </c>
      <c r="H254" s="21">
        <v>0</v>
      </c>
      <c r="I254" s="21">
        <v>20</v>
      </c>
    </row>
    <row r="255" spans="1:9" x14ac:dyDescent="0.3">
      <c r="A255" s="23" t="s">
        <v>1151</v>
      </c>
      <c r="B255" s="10" t="s">
        <v>1152</v>
      </c>
      <c r="C255" s="23" t="s">
        <v>272</v>
      </c>
      <c r="D255" s="11">
        <v>0</v>
      </c>
      <c r="E255" s="11">
        <v>243526</v>
      </c>
      <c r="F255" s="21">
        <v>0</v>
      </c>
      <c r="G255" s="21">
        <v>0</v>
      </c>
      <c r="H255" s="21">
        <v>54</v>
      </c>
      <c r="I255" s="21">
        <v>0</v>
      </c>
    </row>
    <row r="256" spans="1:9" x14ac:dyDescent="0.3">
      <c r="A256" s="23" t="s">
        <v>791</v>
      </c>
      <c r="B256" s="9" t="s">
        <v>1890</v>
      </c>
      <c r="C256" s="23" t="s">
        <v>273</v>
      </c>
      <c r="D256" s="11">
        <v>0</v>
      </c>
      <c r="E256" s="11">
        <v>680400</v>
      </c>
      <c r="F256" s="21">
        <v>0</v>
      </c>
      <c r="G256" s="21">
        <v>0</v>
      </c>
      <c r="H256" s="21">
        <v>64</v>
      </c>
      <c r="I256" s="21">
        <v>94</v>
      </c>
    </row>
    <row r="257" spans="1:9" x14ac:dyDescent="0.3">
      <c r="A257" s="23" t="s">
        <v>1153</v>
      </c>
      <c r="B257" s="9" t="s">
        <v>1154</v>
      </c>
      <c r="C257" s="23" t="s">
        <v>274</v>
      </c>
      <c r="D257" s="11">
        <v>0</v>
      </c>
      <c r="E257" s="11">
        <v>166175</v>
      </c>
      <c r="F257" s="21">
        <v>0</v>
      </c>
      <c r="G257" s="21">
        <v>0</v>
      </c>
      <c r="H257" s="21">
        <v>35</v>
      </c>
      <c r="I257" s="21">
        <v>0</v>
      </c>
    </row>
    <row r="258" spans="1:9" x14ac:dyDescent="0.3">
      <c r="A258" s="23" t="s">
        <v>1946</v>
      </c>
      <c r="B258" s="10" t="s">
        <v>1947</v>
      </c>
      <c r="C258" s="23" t="s">
        <v>275</v>
      </c>
      <c r="D258" s="11">
        <v>0</v>
      </c>
      <c r="E258" s="11">
        <v>1058400</v>
      </c>
      <c r="F258" s="21">
        <v>0</v>
      </c>
      <c r="G258" s="21">
        <v>0</v>
      </c>
      <c r="H258" s="21">
        <v>0</v>
      </c>
      <c r="I258" s="21">
        <v>196</v>
      </c>
    </row>
    <row r="259" spans="1:9" x14ac:dyDescent="0.3">
      <c r="A259" s="23" t="s">
        <v>1155</v>
      </c>
      <c r="B259" s="10" t="s">
        <v>1156</v>
      </c>
      <c r="C259" s="23" t="s">
        <v>276</v>
      </c>
      <c r="D259" s="11">
        <v>0</v>
      </c>
      <c r="E259" s="11">
        <v>79095</v>
      </c>
      <c r="F259" s="21">
        <v>0</v>
      </c>
      <c r="G259" s="21">
        <v>0</v>
      </c>
      <c r="H259" s="21">
        <v>19</v>
      </c>
      <c r="I259" s="21">
        <v>0</v>
      </c>
    </row>
    <row r="260" spans="1:9" x14ac:dyDescent="0.3">
      <c r="A260" s="23" t="s">
        <v>1157</v>
      </c>
      <c r="B260" s="9" t="s">
        <v>1158</v>
      </c>
      <c r="C260" s="23" t="s">
        <v>277</v>
      </c>
      <c r="D260" s="11">
        <v>0</v>
      </c>
      <c r="E260" s="11">
        <v>73309</v>
      </c>
      <c r="F260" s="21">
        <v>0</v>
      </c>
      <c r="G260" s="21">
        <v>0</v>
      </c>
      <c r="H260" s="21">
        <v>18</v>
      </c>
      <c r="I260" s="21">
        <v>0</v>
      </c>
    </row>
    <row r="261" spans="1:9" x14ac:dyDescent="0.3">
      <c r="A261" s="23" t="s">
        <v>1652</v>
      </c>
      <c r="B261" s="10" t="s">
        <v>1942</v>
      </c>
      <c r="C261" s="23" t="s">
        <v>278</v>
      </c>
      <c r="D261" s="11">
        <v>0</v>
      </c>
      <c r="E261" s="11">
        <v>432000</v>
      </c>
      <c r="F261" s="21">
        <v>0</v>
      </c>
      <c r="G261" s="21">
        <v>0</v>
      </c>
      <c r="H261" s="21">
        <v>0</v>
      </c>
      <c r="I261" s="21">
        <v>80</v>
      </c>
    </row>
    <row r="262" spans="1:9" x14ac:dyDescent="0.3">
      <c r="A262" s="23" t="s">
        <v>792</v>
      </c>
      <c r="B262" s="10" t="s">
        <v>1897</v>
      </c>
      <c r="C262" s="23" t="s">
        <v>279</v>
      </c>
      <c r="D262" s="11">
        <v>0</v>
      </c>
      <c r="E262" s="11">
        <v>988200</v>
      </c>
      <c r="F262" s="21">
        <v>0</v>
      </c>
      <c r="G262" s="21">
        <v>0</v>
      </c>
      <c r="H262" s="21">
        <v>0</v>
      </c>
      <c r="I262" s="21">
        <v>183</v>
      </c>
    </row>
    <row r="263" spans="1:9" x14ac:dyDescent="0.3">
      <c r="A263" s="23" t="s">
        <v>705</v>
      </c>
      <c r="B263" s="10" t="s">
        <v>1584</v>
      </c>
      <c r="C263" s="23" t="s">
        <v>280</v>
      </c>
      <c r="D263" s="11">
        <v>0</v>
      </c>
      <c r="E263" s="11">
        <v>1099176</v>
      </c>
      <c r="F263" s="21">
        <v>0</v>
      </c>
      <c r="G263" s="21">
        <v>0</v>
      </c>
      <c r="H263" s="21">
        <v>283</v>
      </c>
      <c r="I263" s="21">
        <v>45</v>
      </c>
    </row>
    <row r="264" spans="1:9" x14ac:dyDescent="0.3">
      <c r="A264" s="23" t="s">
        <v>793</v>
      </c>
      <c r="B264" s="9" t="s">
        <v>1753</v>
      </c>
      <c r="C264" s="23" t="s">
        <v>281</v>
      </c>
      <c r="D264" s="11">
        <v>0</v>
      </c>
      <c r="E264" s="11">
        <v>7490600</v>
      </c>
      <c r="F264" s="21">
        <v>0</v>
      </c>
      <c r="G264" s="21">
        <v>0</v>
      </c>
      <c r="H264" s="21">
        <v>330</v>
      </c>
      <c r="I264" s="21">
        <v>322</v>
      </c>
    </row>
    <row r="265" spans="1:9" x14ac:dyDescent="0.3">
      <c r="A265" s="23" t="s">
        <v>794</v>
      </c>
      <c r="B265" s="10" t="s">
        <v>1933</v>
      </c>
      <c r="C265" s="23" t="s">
        <v>282</v>
      </c>
      <c r="D265" s="11">
        <v>0</v>
      </c>
      <c r="E265" s="11">
        <v>626400</v>
      </c>
      <c r="F265" s="21">
        <v>0</v>
      </c>
      <c r="G265" s="21">
        <v>0</v>
      </c>
      <c r="H265" s="21">
        <v>0</v>
      </c>
      <c r="I265" s="21">
        <v>116</v>
      </c>
    </row>
    <row r="266" spans="1:9" x14ac:dyDescent="0.3">
      <c r="A266" s="23" t="s">
        <v>795</v>
      </c>
      <c r="B266" s="9" t="s">
        <v>1729</v>
      </c>
      <c r="C266" s="23" t="s">
        <v>283</v>
      </c>
      <c r="D266" s="11">
        <v>0</v>
      </c>
      <c r="E266" s="11">
        <v>663161</v>
      </c>
      <c r="F266" s="21">
        <v>0</v>
      </c>
      <c r="G266" s="21">
        <v>0</v>
      </c>
      <c r="H266" s="21">
        <v>16</v>
      </c>
      <c r="I266" s="21">
        <v>60</v>
      </c>
    </row>
    <row r="267" spans="1:9" x14ac:dyDescent="0.3">
      <c r="A267" s="23" t="s">
        <v>1159</v>
      </c>
      <c r="B267" s="10" t="s">
        <v>1160</v>
      </c>
      <c r="C267" s="23" t="s">
        <v>284</v>
      </c>
      <c r="D267" s="11">
        <v>0</v>
      </c>
      <c r="E267" s="11">
        <v>103377</v>
      </c>
      <c r="F267" s="21">
        <v>0</v>
      </c>
      <c r="G267" s="21">
        <v>0</v>
      </c>
      <c r="H267" s="21">
        <v>19</v>
      </c>
      <c r="I267" s="21">
        <v>0</v>
      </c>
    </row>
    <row r="268" spans="1:9" x14ac:dyDescent="0.3">
      <c r="A268" s="23" t="s">
        <v>796</v>
      </c>
      <c r="B268" s="10" t="s">
        <v>1781</v>
      </c>
      <c r="C268" s="23" t="s">
        <v>285</v>
      </c>
      <c r="D268" s="11">
        <v>0</v>
      </c>
      <c r="E268" s="11">
        <v>1336500</v>
      </c>
      <c r="F268" s="21">
        <v>0</v>
      </c>
      <c r="G268" s="21">
        <v>0</v>
      </c>
      <c r="H268" s="21">
        <v>55</v>
      </c>
      <c r="I268" s="21">
        <v>220</v>
      </c>
    </row>
    <row r="269" spans="1:9" x14ac:dyDescent="0.3">
      <c r="A269" s="23" t="s">
        <v>1161</v>
      </c>
      <c r="B269" s="10" t="s">
        <v>1162</v>
      </c>
      <c r="C269" s="23" t="s">
        <v>286</v>
      </c>
      <c r="D269" s="11">
        <v>0</v>
      </c>
      <c r="E269" s="11">
        <v>99852</v>
      </c>
      <c r="F269" s="21">
        <v>0</v>
      </c>
      <c r="G269" s="21">
        <v>0</v>
      </c>
      <c r="H269" s="21">
        <v>20</v>
      </c>
      <c r="I269" s="21">
        <v>0</v>
      </c>
    </row>
    <row r="270" spans="1:9" x14ac:dyDescent="0.3">
      <c r="A270" s="23" t="s">
        <v>797</v>
      </c>
      <c r="B270" s="10" t="s">
        <v>1762</v>
      </c>
      <c r="C270" s="23" t="s">
        <v>287</v>
      </c>
      <c r="D270" s="11">
        <v>0</v>
      </c>
      <c r="E270" s="11">
        <v>1444686</v>
      </c>
      <c r="F270" s="21">
        <v>0</v>
      </c>
      <c r="G270" s="21">
        <v>0</v>
      </c>
      <c r="H270" s="21">
        <v>114</v>
      </c>
      <c r="I270" s="21">
        <v>206</v>
      </c>
    </row>
    <row r="271" spans="1:9" x14ac:dyDescent="0.3">
      <c r="A271" s="23" t="s">
        <v>798</v>
      </c>
      <c r="B271" s="10" t="s">
        <v>1792</v>
      </c>
      <c r="C271" s="23" t="s">
        <v>288</v>
      </c>
      <c r="D271" s="11">
        <v>0</v>
      </c>
      <c r="E271" s="11">
        <v>1690200</v>
      </c>
      <c r="F271" s="21">
        <v>0</v>
      </c>
      <c r="G271" s="21">
        <v>0</v>
      </c>
      <c r="H271" s="21">
        <v>0</v>
      </c>
      <c r="I271" s="21">
        <v>313</v>
      </c>
    </row>
    <row r="272" spans="1:9" x14ac:dyDescent="0.3">
      <c r="A272" s="23" t="s">
        <v>1645</v>
      </c>
      <c r="B272" s="9" t="s">
        <v>1916</v>
      </c>
      <c r="C272" s="23" t="s">
        <v>289</v>
      </c>
      <c r="D272" s="11">
        <v>0</v>
      </c>
      <c r="E272" s="11">
        <v>534151</v>
      </c>
      <c r="F272" s="21">
        <v>0</v>
      </c>
      <c r="G272" s="21">
        <v>0</v>
      </c>
      <c r="H272" s="21">
        <v>0</v>
      </c>
      <c r="I272" s="21">
        <v>85</v>
      </c>
    </row>
    <row r="273" spans="1:9" x14ac:dyDescent="0.3">
      <c r="A273" s="23" t="s">
        <v>799</v>
      </c>
      <c r="B273" s="9" t="s">
        <v>1824</v>
      </c>
      <c r="C273" s="23" t="s">
        <v>290</v>
      </c>
      <c r="D273" s="11">
        <v>0</v>
      </c>
      <c r="E273" s="11">
        <v>483850</v>
      </c>
      <c r="F273" s="21">
        <v>0</v>
      </c>
      <c r="G273" s="21">
        <v>0</v>
      </c>
      <c r="H273" s="21">
        <v>0</v>
      </c>
      <c r="I273" s="21">
        <v>50</v>
      </c>
    </row>
    <row r="274" spans="1:9" x14ac:dyDescent="0.3">
      <c r="A274" s="23" t="s">
        <v>800</v>
      </c>
      <c r="B274" s="10" t="s">
        <v>1746</v>
      </c>
      <c r="C274" s="23" t="s">
        <v>291</v>
      </c>
      <c r="D274" s="11">
        <v>0</v>
      </c>
      <c r="E274" s="11">
        <v>1142963</v>
      </c>
      <c r="F274" s="21">
        <v>0</v>
      </c>
      <c r="G274" s="21">
        <v>0</v>
      </c>
      <c r="H274" s="21">
        <v>98</v>
      </c>
      <c r="I274" s="21">
        <v>129</v>
      </c>
    </row>
    <row r="275" spans="1:9" x14ac:dyDescent="0.3">
      <c r="A275" s="23" t="s">
        <v>1163</v>
      </c>
      <c r="B275" s="9" t="s">
        <v>1164</v>
      </c>
      <c r="C275" s="23" t="s">
        <v>292</v>
      </c>
      <c r="D275" s="11">
        <v>0</v>
      </c>
      <c r="E275" s="11">
        <v>98300</v>
      </c>
      <c r="F275" s="21">
        <v>0</v>
      </c>
      <c r="G275" s="21">
        <v>0</v>
      </c>
      <c r="H275" s="21">
        <v>17</v>
      </c>
      <c r="I275" s="21">
        <v>0</v>
      </c>
    </row>
    <row r="276" spans="1:9" x14ac:dyDescent="0.3">
      <c r="A276" s="23" t="s">
        <v>1165</v>
      </c>
      <c r="B276" s="10" t="s">
        <v>1166</v>
      </c>
      <c r="C276" s="23" t="s">
        <v>293</v>
      </c>
      <c r="D276" s="11">
        <v>0</v>
      </c>
      <c r="E276" s="11">
        <v>205725</v>
      </c>
      <c r="F276" s="21">
        <v>0</v>
      </c>
      <c r="G276" s="21">
        <v>0</v>
      </c>
      <c r="H276" s="21">
        <v>28</v>
      </c>
      <c r="I276" s="21">
        <v>20</v>
      </c>
    </row>
    <row r="277" spans="1:9" x14ac:dyDescent="0.3">
      <c r="A277" s="23" t="s">
        <v>801</v>
      </c>
      <c r="B277" s="9" t="s">
        <v>1803</v>
      </c>
      <c r="C277" s="23" t="s">
        <v>294</v>
      </c>
      <c r="D277" s="11">
        <v>0</v>
      </c>
      <c r="E277" s="11">
        <v>485632</v>
      </c>
      <c r="F277" s="21">
        <v>0</v>
      </c>
      <c r="G277" s="21">
        <v>0</v>
      </c>
      <c r="H277" s="21">
        <v>18</v>
      </c>
      <c r="I277" s="21">
        <v>56</v>
      </c>
    </row>
    <row r="278" spans="1:9" x14ac:dyDescent="0.3">
      <c r="A278" s="23" t="s">
        <v>1167</v>
      </c>
      <c r="B278" s="10" t="s">
        <v>1168</v>
      </c>
      <c r="C278" s="23" t="s">
        <v>295</v>
      </c>
      <c r="D278" s="11">
        <v>0</v>
      </c>
      <c r="E278" s="11">
        <v>411216</v>
      </c>
      <c r="F278" s="21">
        <v>0</v>
      </c>
      <c r="G278" s="21">
        <v>0</v>
      </c>
      <c r="H278" s="21">
        <v>35</v>
      </c>
      <c r="I278" s="21">
        <v>24</v>
      </c>
    </row>
    <row r="279" spans="1:9" x14ac:dyDescent="0.3">
      <c r="A279" s="23" t="s">
        <v>802</v>
      </c>
      <c r="B279" s="9" t="s">
        <v>1690</v>
      </c>
      <c r="C279" s="23" t="s">
        <v>296</v>
      </c>
      <c r="D279" s="11">
        <v>0</v>
      </c>
      <c r="E279" s="11">
        <v>971848</v>
      </c>
      <c r="F279" s="21">
        <v>0</v>
      </c>
      <c r="G279" s="21">
        <v>0</v>
      </c>
      <c r="H279" s="21">
        <v>0</v>
      </c>
      <c r="I279" s="21">
        <v>115</v>
      </c>
    </row>
    <row r="280" spans="1:9" x14ac:dyDescent="0.3">
      <c r="A280" s="23" t="s">
        <v>1169</v>
      </c>
      <c r="B280" s="9" t="s">
        <v>1170</v>
      </c>
      <c r="C280" s="23" t="s">
        <v>297</v>
      </c>
      <c r="D280" s="11">
        <v>0</v>
      </c>
      <c r="E280" s="11">
        <v>97200</v>
      </c>
      <c r="F280" s="21">
        <v>0</v>
      </c>
      <c r="G280" s="21">
        <v>0</v>
      </c>
      <c r="H280" s="21">
        <v>36</v>
      </c>
      <c r="I280" s="21">
        <v>0</v>
      </c>
    </row>
    <row r="281" spans="1:9" x14ac:dyDescent="0.3">
      <c r="A281" s="23" t="s">
        <v>803</v>
      </c>
      <c r="B281" s="9" t="s">
        <v>1744</v>
      </c>
      <c r="C281" s="23" t="s">
        <v>298</v>
      </c>
      <c r="D281" s="11">
        <v>0</v>
      </c>
      <c r="E281" s="11">
        <v>610537</v>
      </c>
      <c r="F281" s="21">
        <v>0</v>
      </c>
      <c r="G281" s="21">
        <v>0</v>
      </c>
      <c r="H281" s="21">
        <v>28</v>
      </c>
      <c r="I281" s="21">
        <v>99</v>
      </c>
    </row>
    <row r="282" spans="1:9" x14ac:dyDescent="0.3">
      <c r="A282" s="23" t="s">
        <v>1171</v>
      </c>
      <c r="B282" s="9" t="s">
        <v>1172</v>
      </c>
      <c r="C282" s="23" t="s">
        <v>299</v>
      </c>
      <c r="D282" s="11">
        <v>0</v>
      </c>
      <c r="E282" s="11">
        <v>231862</v>
      </c>
      <c r="F282" s="21">
        <v>0</v>
      </c>
      <c r="G282" s="21">
        <v>0</v>
      </c>
      <c r="H282" s="21">
        <v>26</v>
      </c>
      <c r="I282" s="21">
        <v>20</v>
      </c>
    </row>
    <row r="283" spans="1:9" x14ac:dyDescent="0.3">
      <c r="A283" s="23" t="s">
        <v>1173</v>
      </c>
      <c r="B283" s="10" t="s">
        <v>1174</v>
      </c>
      <c r="C283" s="23" t="s">
        <v>300</v>
      </c>
      <c r="D283" s="11">
        <v>0</v>
      </c>
      <c r="E283" s="11">
        <v>343862</v>
      </c>
      <c r="F283" s="21">
        <v>0</v>
      </c>
      <c r="G283" s="21">
        <v>0</v>
      </c>
      <c r="H283" s="21">
        <v>38</v>
      </c>
      <c r="I283" s="21">
        <v>20</v>
      </c>
    </row>
    <row r="284" spans="1:9" x14ac:dyDescent="0.3">
      <c r="A284" s="23" t="s">
        <v>1175</v>
      </c>
      <c r="B284" s="9" t="s">
        <v>1176</v>
      </c>
      <c r="C284" s="23" t="s">
        <v>301</v>
      </c>
      <c r="D284" s="11">
        <v>445806</v>
      </c>
      <c r="E284" s="11">
        <v>362561</v>
      </c>
      <c r="F284" s="21">
        <v>51</v>
      </c>
      <c r="G284" s="21">
        <v>18</v>
      </c>
      <c r="H284" s="21">
        <v>80</v>
      </c>
      <c r="I284" s="21">
        <v>0</v>
      </c>
    </row>
    <row r="285" spans="1:9" x14ac:dyDescent="0.3">
      <c r="A285" s="23" t="s">
        <v>1177</v>
      </c>
      <c r="B285" s="9" t="s">
        <v>1178</v>
      </c>
      <c r="C285" s="23" t="s">
        <v>22</v>
      </c>
      <c r="D285" s="11">
        <v>0</v>
      </c>
      <c r="E285" s="11">
        <v>745436</v>
      </c>
      <c r="F285" s="21">
        <v>0</v>
      </c>
      <c r="G285" s="21">
        <v>0</v>
      </c>
      <c r="H285" s="21">
        <v>133</v>
      </c>
      <c r="I285" s="21">
        <v>67</v>
      </c>
    </row>
    <row r="286" spans="1:9" x14ac:dyDescent="0.3">
      <c r="A286" s="23" t="s">
        <v>1179</v>
      </c>
      <c r="B286" s="10" t="s">
        <v>1687</v>
      </c>
      <c r="C286" s="23" t="s">
        <v>302</v>
      </c>
      <c r="D286" s="11">
        <v>0</v>
      </c>
      <c r="E286" s="11">
        <v>538441</v>
      </c>
      <c r="F286" s="21">
        <v>0</v>
      </c>
      <c r="G286" s="21">
        <v>0</v>
      </c>
      <c r="H286" s="21">
        <v>47</v>
      </c>
      <c r="I286" s="21">
        <v>60</v>
      </c>
    </row>
    <row r="287" spans="1:9" x14ac:dyDescent="0.3">
      <c r="A287" s="23" t="s">
        <v>1180</v>
      </c>
      <c r="B287" s="10" t="s">
        <v>1181</v>
      </c>
      <c r="C287" s="23" t="s">
        <v>303</v>
      </c>
      <c r="D287" s="11">
        <v>0</v>
      </c>
      <c r="E287" s="11">
        <v>493757</v>
      </c>
      <c r="F287" s="21">
        <v>0</v>
      </c>
      <c r="G287" s="21">
        <v>0</v>
      </c>
      <c r="H287" s="21">
        <v>70</v>
      </c>
      <c r="I287" s="21">
        <v>22</v>
      </c>
    </row>
    <row r="288" spans="1:9" x14ac:dyDescent="0.3">
      <c r="A288" s="23" t="s">
        <v>1182</v>
      </c>
      <c r="B288" s="9" t="s">
        <v>1183</v>
      </c>
      <c r="C288" s="23" t="s">
        <v>304</v>
      </c>
      <c r="D288" s="11">
        <v>0</v>
      </c>
      <c r="E288" s="11">
        <v>45900</v>
      </c>
      <c r="F288" s="21">
        <v>0</v>
      </c>
      <c r="G288" s="21">
        <v>0</v>
      </c>
      <c r="H288" s="21">
        <v>17</v>
      </c>
      <c r="I288" s="21">
        <v>0</v>
      </c>
    </row>
    <row r="289" spans="1:9" x14ac:dyDescent="0.3">
      <c r="A289" s="23" t="s">
        <v>804</v>
      </c>
      <c r="B289" s="10" t="s">
        <v>1887</v>
      </c>
      <c r="C289" s="23" t="s">
        <v>305</v>
      </c>
      <c r="D289" s="11">
        <v>0</v>
      </c>
      <c r="E289" s="11">
        <v>1269805</v>
      </c>
      <c r="F289" s="21">
        <v>0</v>
      </c>
      <c r="G289" s="21">
        <v>0</v>
      </c>
      <c r="H289" s="21">
        <v>124</v>
      </c>
      <c r="I289" s="21">
        <v>173</v>
      </c>
    </row>
    <row r="290" spans="1:9" x14ac:dyDescent="0.3">
      <c r="A290" s="23" t="s">
        <v>706</v>
      </c>
      <c r="B290" s="10" t="s">
        <v>1576</v>
      </c>
      <c r="C290" s="23" t="s">
        <v>306</v>
      </c>
      <c r="D290" s="11">
        <v>0</v>
      </c>
      <c r="E290" s="11">
        <v>156721</v>
      </c>
      <c r="F290" s="21">
        <v>0</v>
      </c>
      <c r="G290" s="21">
        <v>0</v>
      </c>
      <c r="H290" s="21">
        <v>0</v>
      </c>
      <c r="I290" s="21">
        <v>23</v>
      </c>
    </row>
    <row r="291" spans="1:9" x14ac:dyDescent="0.3">
      <c r="A291" s="23" t="s">
        <v>2021</v>
      </c>
      <c r="B291" s="10" t="s">
        <v>2022</v>
      </c>
      <c r="C291" s="23" t="s">
        <v>2048</v>
      </c>
      <c r="D291" s="11">
        <v>0</v>
      </c>
      <c r="E291" s="11">
        <v>0</v>
      </c>
      <c r="F291" s="21">
        <v>0</v>
      </c>
      <c r="G291" s="21">
        <v>0</v>
      </c>
      <c r="H291" s="21">
        <v>0</v>
      </c>
      <c r="I291" s="21">
        <v>0</v>
      </c>
    </row>
    <row r="292" spans="1:9" x14ac:dyDescent="0.3">
      <c r="A292" s="23" t="s">
        <v>1184</v>
      </c>
      <c r="B292" s="10" t="s">
        <v>1185</v>
      </c>
      <c r="C292" s="23" t="s">
        <v>307</v>
      </c>
      <c r="D292" s="11">
        <v>0</v>
      </c>
      <c r="E292" s="11">
        <v>1837892</v>
      </c>
      <c r="F292" s="21">
        <v>0</v>
      </c>
      <c r="G292" s="21">
        <v>0</v>
      </c>
      <c r="H292" s="21">
        <v>187</v>
      </c>
      <c r="I292" s="21">
        <v>82</v>
      </c>
    </row>
    <row r="293" spans="1:9" x14ac:dyDescent="0.3">
      <c r="A293" s="23" t="s">
        <v>805</v>
      </c>
      <c r="B293" s="10" t="s">
        <v>1711</v>
      </c>
      <c r="C293" s="23" t="s">
        <v>308</v>
      </c>
      <c r="D293" s="11">
        <v>0</v>
      </c>
      <c r="E293" s="11">
        <v>599400</v>
      </c>
      <c r="F293" s="21">
        <v>0</v>
      </c>
      <c r="G293" s="21">
        <v>0</v>
      </c>
      <c r="H293" s="21">
        <v>0</v>
      </c>
      <c r="I293" s="21">
        <v>111</v>
      </c>
    </row>
    <row r="294" spans="1:9" x14ac:dyDescent="0.3">
      <c r="A294" s="23" t="s">
        <v>1939</v>
      </c>
      <c r="B294" s="9" t="s">
        <v>1940</v>
      </c>
      <c r="C294" s="23" t="s">
        <v>309</v>
      </c>
      <c r="D294" s="11">
        <v>0</v>
      </c>
      <c r="E294" s="11">
        <v>475200</v>
      </c>
      <c r="F294" s="21">
        <v>0</v>
      </c>
      <c r="G294" s="21">
        <v>0</v>
      </c>
      <c r="H294" s="21">
        <v>0</v>
      </c>
      <c r="I294" s="21">
        <v>88</v>
      </c>
    </row>
    <row r="295" spans="1:9" x14ac:dyDescent="0.3">
      <c r="A295" s="23" t="s">
        <v>707</v>
      </c>
      <c r="B295" s="9" t="s">
        <v>1577</v>
      </c>
      <c r="C295" s="23" t="s">
        <v>310</v>
      </c>
      <c r="D295" s="11">
        <v>0</v>
      </c>
      <c r="E295" s="11">
        <v>108000</v>
      </c>
      <c r="F295" s="21">
        <v>0</v>
      </c>
      <c r="G295" s="21">
        <v>0</v>
      </c>
      <c r="H295" s="21">
        <v>0</v>
      </c>
      <c r="I295" s="21">
        <v>20</v>
      </c>
    </row>
    <row r="296" spans="1:9" x14ac:dyDescent="0.3">
      <c r="A296" s="23" t="s">
        <v>806</v>
      </c>
      <c r="B296" s="10" t="s">
        <v>1773</v>
      </c>
      <c r="C296" s="23" t="s">
        <v>311</v>
      </c>
      <c r="D296" s="11">
        <v>0</v>
      </c>
      <c r="E296" s="11">
        <v>605665</v>
      </c>
      <c r="F296" s="21">
        <v>0</v>
      </c>
      <c r="G296" s="21">
        <v>0</v>
      </c>
      <c r="H296" s="21">
        <v>0</v>
      </c>
      <c r="I296" s="21">
        <v>106</v>
      </c>
    </row>
    <row r="297" spans="1:9" x14ac:dyDescent="0.3">
      <c r="A297" s="23" t="s">
        <v>807</v>
      </c>
      <c r="B297" s="9" t="s">
        <v>1893</v>
      </c>
      <c r="C297" s="23" t="s">
        <v>312</v>
      </c>
      <c r="D297" s="11">
        <v>0</v>
      </c>
      <c r="E297" s="11">
        <v>790186</v>
      </c>
      <c r="F297" s="21">
        <v>0</v>
      </c>
      <c r="G297" s="21">
        <v>0</v>
      </c>
      <c r="H297" s="21">
        <v>0</v>
      </c>
      <c r="I297" s="21">
        <v>135</v>
      </c>
    </row>
    <row r="298" spans="1:9" x14ac:dyDescent="0.3">
      <c r="A298" s="23" t="s">
        <v>1186</v>
      </c>
      <c r="B298" s="9" t="s">
        <v>1187</v>
      </c>
      <c r="C298" s="23" t="s">
        <v>313</v>
      </c>
      <c r="D298" s="11">
        <v>0</v>
      </c>
      <c r="E298" s="11">
        <v>1530752</v>
      </c>
      <c r="F298" s="21">
        <v>0</v>
      </c>
      <c r="G298" s="21">
        <v>0</v>
      </c>
      <c r="H298" s="21">
        <v>194</v>
      </c>
      <c r="I298" s="21">
        <v>128</v>
      </c>
    </row>
    <row r="299" spans="1:9" x14ac:dyDescent="0.3">
      <c r="A299" s="23" t="s">
        <v>1188</v>
      </c>
      <c r="B299" s="10" t="s">
        <v>1189</v>
      </c>
      <c r="C299" s="23" t="s">
        <v>314</v>
      </c>
      <c r="D299" s="11">
        <v>804746</v>
      </c>
      <c r="E299" s="11">
        <v>2261401</v>
      </c>
      <c r="F299" s="21">
        <v>32</v>
      </c>
      <c r="G299" s="21">
        <v>64</v>
      </c>
      <c r="H299" s="21">
        <v>177</v>
      </c>
      <c r="I299" s="21">
        <v>139</v>
      </c>
    </row>
    <row r="300" spans="1:9" x14ac:dyDescent="0.3">
      <c r="A300" s="72" t="s">
        <v>808</v>
      </c>
      <c r="B300" s="10" t="s">
        <v>1808</v>
      </c>
      <c r="C300" s="23" t="s">
        <v>315</v>
      </c>
      <c r="D300" s="11">
        <v>0</v>
      </c>
      <c r="E300" s="11">
        <v>993600</v>
      </c>
      <c r="F300" s="21">
        <v>0</v>
      </c>
      <c r="G300" s="21">
        <v>0</v>
      </c>
      <c r="H300" s="21">
        <v>0</v>
      </c>
      <c r="I300" s="21">
        <v>184</v>
      </c>
    </row>
    <row r="301" spans="1:9" x14ac:dyDescent="0.3">
      <c r="A301" s="23" t="s">
        <v>1190</v>
      </c>
      <c r="B301" s="9" t="s">
        <v>1191</v>
      </c>
      <c r="C301" s="23" t="s">
        <v>316</v>
      </c>
      <c r="D301" s="11">
        <v>0</v>
      </c>
      <c r="E301" s="11">
        <v>115966</v>
      </c>
      <c r="F301" s="21">
        <v>0</v>
      </c>
      <c r="G301" s="21">
        <v>0</v>
      </c>
      <c r="H301" s="21">
        <v>21</v>
      </c>
      <c r="I301" s="21">
        <v>0</v>
      </c>
    </row>
    <row r="302" spans="1:9" x14ac:dyDescent="0.3">
      <c r="A302" s="23" t="s">
        <v>1585</v>
      </c>
      <c r="B302" s="9" t="s">
        <v>1586</v>
      </c>
      <c r="C302" s="23" t="s">
        <v>317</v>
      </c>
      <c r="D302" s="11">
        <v>0</v>
      </c>
      <c r="E302" s="11">
        <v>24724</v>
      </c>
      <c r="F302" s="21">
        <v>0</v>
      </c>
      <c r="G302" s="21">
        <v>0</v>
      </c>
      <c r="H302" s="21">
        <v>7</v>
      </c>
      <c r="I302" s="21">
        <v>0</v>
      </c>
    </row>
    <row r="303" spans="1:9" x14ac:dyDescent="0.3">
      <c r="A303" s="23" t="s">
        <v>1790</v>
      </c>
      <c r="B303" s="9" t="s">
        <v>1791</v>
      </c>
      <c r="C303" s="23" t="s">
        <v>318</v>
      </c>
      <c r="D303" s="11">
        <v>0</v>
      </c>
      <c r="E303" s="11">
        <v>577800</v>
      </c>
      <c r="F303" s="21">
        <v>0</v>
      </c>
      <c r="G303" s="21">
        <v>0</v>
      </c>
      <c r="H303" s="21">
        <v>0</v>
      </c>
      <c r="I303" s="21">
        <v>107</v>
      </c>
    </row>
    <row r="304" spans="1:9" x14ac:dyDescent="0.3">
      <c r="A304" s="23" t="s">
        <v>2007</v>
      </c>
      <c r="B304" s="10" t="s">
        <v>1999</v>
      </c>
      <c r="C304" s="23" t="s">
        <v>1998</v>
      </c>
      <c r="D304" s="11">
        <v>0</v>
      </c>
      <c r="E304" s="11">
        <v>115845</v>
      </c>
      <c r="F304" s="21">
        <v>0</v>
      </c>
      <c r="G304" s="21">
        <v>0</v>
      </c>
      <c r="H304" s="21">
        <v>0</v>
      </c>
      <c r="I304" s="21">
        <v>20</v>
      </c>
    </row>
    <row r="305" spans="1:9" x14ac:dyDescent="0.3">
      <c r="A305" s="23" t="s">
        <v>1192</v>
      </c>
      <c r="B305" s="9" t="s">
        <v>1677</v>
      </c>
      <c r="C305" s="23" t="s">
        <v>23</v>
      </c>
      <c r="D305" s="11">
        <v>0</v>
      </c>
      <c r="E305" s="11">
        <v>759226</v>
      </c>
      <c r="F305" s="21">
        <v>0</v>
      </c>
      <c r="G305" s="21">
        <v>0</v>
      </c>
      <c r="H305" s="21">
        <v>79</v>
      </c>
      <c r="I305" s="21">
        <v>53</v>
      </c>
    </row>
    <row r="306" spans="1:9" x14ac:dyDescent="0.3">
      <c r="A306" s="23" t="s">
        <v>676</v>
      </c>
      <c r="B306" s="9" t="s">
        <v>1193</v>
      </c>
      <c r="C306" s="23" t="s">
        <v>319</v>
      </c>
      <c r="D306" s="11">
        <v>0</v>
      </c>
      <c r="E306" s="11">
        <v>462780</v>
      </c>
      <c r="F306" s="21">
        <v>0</v>
      </c>
      <c r="G306" s="21">
        <v>0</v>
      </c>
      <c r="H306" s="21">
        <v>72</v>
      </c>
      <c r="I306" s="21">
        <v>20</v>
      </c>
    </row>
    <row r="307" spans="1:9" x14ac:dyDescent="0.3">
      <c r="A307" s="23" t="s">
        <v>708</v>
      </c>
      <c r="B307" s="10" t="s">
        <v>1194</v>
      </c>
      <c r="C307" s="23" t="s">
        <v>320</v>
      </c>
      <c r="D307" s="11">
        <v>510912</v>
      </c>
      <c r="E307" s="11">
        <v>138372</v>
      </c>
      <c r="F307" s="21">
        <v>0</v>
      </c>
      <c r="G307" s="21">
        <v>72</v>
      </c>
      <c r="H307" s="21">
        <v>39</v>
      </c>
      <c r="I307" s="21">
        <v>0</v>
      </c>
    </row>
    <row r="308" spans="1:9" x14ac:dyDescent="0.3">
      <c r="A308" s="23" t="s">
        <v>1930</v>
      </c>
      <c r="B308" s="10" t="s">
        <v>1931</v>
      </c>
      <c r="C308" s="23" t="s">
        <v>24</v>
      </c>
      <c r="D308" s="11">
        <v>0</v>
      </c>
      <c r="E308" s="11">
        <v>820800</v>
      </c>
      <c r="F308" s="21">
        <v>0</v>
      </c>
      <c r="G308" s="21">
        <v>0</v>
      </c>
      <c r="H308" s="21">
        <v>0</v>
      </c>
      <c r="I308" s="21">
        <v>152</v>
      </c>
    </row>
    <row r="309" spans="1:9" x14ac:dyDescent="0.3">
      <c r="A309" s="23" t="s">
        <v>1195</v>
      </c>
      <c r="B309" s="10" t="s">
        <v>1196</v>
      </c>
      <c r="C309" s="23" t="s">
        <v>321</v>
      </c>
      <c r="D309" s="11">
        <v>0</v>
      </c>
      <c r="E309" s="11">
        <v>13500</v>
      </c>
      <c r="F309" s="21">
        <v>0</v>
      </c>
      <c r="G309" s="21">
        <v>0</v>
      </c>
      <c r="H309" s="21">
        <v>5</v>
      </c>
      <c r="I309" s="21">
        <v>0</v>
      </c>
    </row>
    <row r="310" spans="1:9" x14ac:dyDescent="0.3">
      <c r="A310" s="23" t="s">
        <v>1197</v>
      </c>
      <c r="B310" s="9" t="s">
        <v>1198</v>
      </c>
      <c r="C310" s="23" t="s">
        <v>25</v>
      </c>
      <c r="D310" s="11">
        <v>0</v>
      </c>
      <c r="E310" s="11">
        <v>288193</v>
      </c>
      <c r="F310" s="21">
        <v>0</v>
      </c>
      <c r="G310" s="21">
        <v>0</v>
      </c>
      <c r="H310" s="21">
        <v>21</v>
      </c>
      <c r="I310" s="21">
        <v>20</v>
      </c>
    </row>
    <row r="311" spans="1:9" x14ac:dyDescent="0.3">
      <c r="A311" s="23" t="s">
        <v>809</v>
      </c>
      <c r="B311" s="9" t="s">
        <v>1716</v>
      </c>
      <c r="C311" s="23" t="s">
        <v>322</v>
      </c>
      <c r="D311" s="11">
        <v>0</v>
      </c>
      <c r="E311" s="11">
        <v>2482773</v>
      </c>
      <c r="F311" s="21">
        <v>0</v>
      </c>
      <c r="G311" s="21">
        <v>0</v>
      </c>
      <c r="H311" s="21">
        <v>260</v>
      </c>
      <c r="I311" s="21">
        <v>279</v>
      </c>
    </row>
    <row r="312" spans="1:9" x14ac:dyDescent="0.3">
      <c r="A312" s="23" t="s">
        <v>1598</v>
      </c>
      <c r="B312" s="9" t="s">
        <v>1688</v>
      </c>
      <c r="C312" s="23" t="s">
        <v>26</v>
      </c>
      <c r="D312" s="11">
        <v>0</v>
      </c>
      <c r="E312" s="11">
        <v>541192</v>
      </c>
      <c r="F312" s="21">
        <v>0</v>
      </c>
      <c r="G312" s="21">
        <v>0</v>
      </c>
      <c r="H312" s="21">
        <v>0</v>
      </c>
      <c r="I312" s="21">
        <v>95</v>
      </c>
    </row>
    <row r="313" spans="1:9" x14ac:dyDescent="0.3">
      <c r="A313" s="23" t="s">
        <v>810</v>
      </c>
      <c r="B313" s="9" t="s">
        <v>1902</v>
      </c>
      <c r="C313" s="23" t="s">
        <v>323</v>
      </c>
      <c r="D313" s="11">
        <v>0</v>
      </c>
      <c r="E313" s="11">
        <v>685800</v>
      </c>
      <c r="F313" s="21">
        <v>0</v>
      </c>
      <c r="G313" s="21">
        <v>0</v>
      </c>
      <c r="H313" s="21">
        <v>0</v>
      </c>
      <c r="I313" s="21">
        <v>127</v>
      </c>
    </row>
    <row r="314" spans="1:9" x14ac:dyDescent="0.3">
      <c r="A314" s="23" t="s">
        <v>1199</v>
      </c>
      <c r="B314" s="9" t="s">
        <v>1200</v>
      </c>
      <c r="C314" s="23" t="s">
        <v>324</v>
      </c>
      <c r="D314" s="11">
        <v>233301</v>
      </c>
      <c r="E314" s="11">
        <v>2089437</v>
      </c>
      <c r="F314" s="21">
        <v>0</v>
      </c>
      <c r="G314" s="21">
        <v>35</v>
      </c>
      <c r="H314" s="21">
        <v>129</v>
      </c>
      <c r="I314" s="21">
        <v>238</v>
      </c>
    </row>
    <row r="315" spans="1:9" x14ac:dyDescent="0.3">
      <c r="A315" s="23" t="s">
        <v>1201</v>
      </c>
      <c r="B315" s="10" t="s">
        <v>1202</v>
      </c>
      <c r="C315" s="23" t="s">
        <v>325</v>
      </c>
      <c r="D315" s="11">
        <v>0</v>
      </c>
      <c r="E315" s="11">
        <v>3431424</v>
      </c>
      <c r="F315" s="21">
        <v>0</v>
      </c>
      <c r="G315" s="21">
        <v>0</v>
      </c>
      <c r="H315" s="21">
        <v>467</v>
      </c>
      <c r="I315" s="21">
        <v>386</v>
      </c>
    </row>
    <row r="316" spans="1:9" x14ac:dyDescent="0.3">
      <c r="A316" s="23" t="s">
        <v>1203</v>
      </c>
      <c r="B316" s="9" t="s">
        <v>1204</v>
      </c>
      <c r="C316" s="23" t="s">
        <v>326</v>
      </c>
      <c r="D316" s="11">
        <v>0</v>
      </c>
      <c r="E316" s="11">
        <v>77943</v>
      </c>
      <c r="F316" s="21">
        <v>0</v>
      </c>
      <c r="G316" s="21">
        <v>0</v>
      </c>
      <c r="H316" s="21">
        <v>25</v>
      </c>
      <c r="I316" s="21">
        <v>0</v>
      </c>
    </row>
    <row r="317" spans="1:9" x14ac:dyDescent="0.3">
      <c r="A317" s="23" t="s">
        <v>1205</v>
      </c>
      <c r="B317" s="9" t="s">
        <v>1206</v>
      </c>
      <c r="C317" s="23" t="s">
        <v>328</v>
      </c>
      <c r="D317" s="11">
        <v>583859</v>
      </c>
      <c r="E317" s="11">
        <v>1420323</v>
      </c>
      <c r="F317" s="21">
        <v>0</v>
      </c>
      <c r="G317" s="21">
        <v>51</v>
      </c>
      <c r="H317" s="21">
        <v>100</v>
      </c>
      <c r="I317" s="21">
        <v>71</v>
      </c>
    </row>
    <row r="318" spans="1:9" x14ac:dyDescent="0.3">
      <c r="A318" s="23" t="s">
        <v>1207</v>
      </c>
      <c r="B318" s="10" t="s">
        <v>1811</v>
      </c>
      <c r="C318" s="23" t="s">
        <v>327</v>
      </c>
      <c r="D318" s="11">
        <v>0</v>
      </c>
      <c r="E318" s="11">
        <v>212010</v>
      </c>
      <c r="F318" s="21">
        <v>0</v>
      </c>
      <c r="G318" s="21">
        <v>0</v>
      </c>
      <c r="H318" s="21">
        <v>18</v>
      </c>
      <c r="I318" s="21">
        <v>20</v>
      </c>
    </row>
    <row r="319" spans="1:9" x14ac:dyDescent="0.3">
      <c r="A319" s="23" t="s">
        <v>1921</v>
      </c>
      <c r="B319" s="10" t="s">
        <v>1922</v>
      </c>
      <c r="C319" s="23" t="s">
        <v>329</v>
      </c>
      <c r="D319" s="11">
        <v>0</v>
      </c>
      <c r="E319" s="11">
        <v>108000</v>
      </c>
      <c r="F319" s="21">
        <v>0</v>
      </c>
      <c r="G319" s="21">
        <v>0</v>
      </c>
      <c r="H319" s="21">
        <v>0</v>
      </c>
      <c r="I319" s="21">
        <v>20</v>
      </c>
    </row>
    <row r="320" spans="1:9" x14ac:dyDescent="0.3">
      <c r="A320" s="23" t="s">
        <v>709</v>
      </c>
      <c r="B320" s="10" t="s">
        <v>1578</v>
      </c>
      <c r="C320" s="23" t="s">
        <v>330</v>
      </c>
      <c r="D320" s="11">
        <v>0</v>
      </c>
      <c r="E320" s="11">
        <v>226800</v>
      </c>
      <c r="F320" s="21">
        <v>0</v>
      </c>
      <c r="G320" s="21">
        <v>0</v>
      </c>
      <c r="H320" s="21">
        <v>0</v>
      </c>
      <c r="I320" s="21">
        <v>42</v>
      </c>
    </row>
    <row r="321" spans="1:9" x14ac:dyDescent="0.3">
      <c r="A321" s="23" t="s">
        <v>1582</v>
      </c>
      <c r="B321" s="9" t="s">
        <v>1583</v>
      </c>
      <c r="C321" s="23" t="s">
        <v>331</v>
      </c>
      <c r="D321" s="11">
        <v>0</v>
      </c>
      <c r="E321" s="11">
        <v>18900</v>
      </c>
      <c r="F321" s="21">
        <v>0</v>
      </c>
      <c r="G321" s="21">
        <v>0</v>
      </c>
      <c r="H321" s="21">
        <v>7</v>
      </c>
      <c r="I321" s="21">
        <v>0</v>
      </c>
    </row>
    <row r="322" spans="1:9" x14ac:dyDescent="0.3">
      <c r="A322" s="23" t="s">
        <v>1208</v>
      </c>
      <c r="B322" s="10" t="s">
        <v>1970</v>
      </c>
      <c r="C322" s="23" t="s">
        <v>332</v>
      </c>
      <c r="D322" s="11">
        <v>0</v>
      </c>
      <c r="E322" s="11">
        <v>1354514</v>
      </c>
      <c r="F322" s="21">
        <v>0</v>
      </c>
      <c r="G322" s="21">
        <v>0</v>
      </c>
      <c r="H322" s="21">
        <v>71</v>
      </c>
      <c r="I322" s="21">
        <v>213</v>
      </c>
    </row>
    <row r="323" spans="1:9" x14ac:dyDescent="0.3">
      <c r="A323" s="23" t="s">
        <v>1209</v>
      </c>
      <c r="B323" s="9" t="s">
        <v>1714</v>
      </c>
      <c r="C323" s="23" t="s">
        <v>333</v>
      </c>
      <c r="D323" s="11">
        <v>0</v>
      </c>
      <c r="E323" s="11">
        <v>999000</v>
      </c>
      <c r="F323" s="21">
        <v>0</v>
      </c>
      <c r="G323" s="21">
        <v>0</v>
      </c>
      <c r="H323" s="21">
        <v>126</v>
      </c>
      <c r="I323" s="21">
        <v>122</v>
      </c>
    </row>
    <row r="324" spans="1:9" x14ac:dyDescent="0.3">
      <c r="A324" s="23" t="s">
        <v>811</v>
      </c>
      <c r="B324" s="10" t="s">
        <v>1915</v>
      </c>
      <c r="C324" s="23" t="s">
        <v>334</v>
      </c>
      <c r="D324" s="11">
        <v>0</v>
      </c>
      <c r="E324" s="11">
        <v>318600</v>
      </c>
      <c r="F324" s="21">
        <v>0</v>
      </c>
      <c r="G324" s="21">
        <v>0</v>
      </c>
      <c r="H324" s="21">
        <v>0</v>
      </c>
      <c r="I324" s="21">
        <v>59</v>
      </c>
    </row>
    <row r="325" spans="1:9" x14ac:dyDescent="0.3">
      <c r="A325" s="23" t="s">
        <v>710</v>
      </c>
      <c r="B325" s="9" t="s">
        <v>1210</v>
      </c>
      <c r="C325" s="23" t="s">
        <v>335</v>
      </c>
      <c r="D325" s="11">
        <v>126369</v>
      </c>
      <c r="E325" s="11">
        <v>382482</v>
      </c>
      <c r="F325" s="21">
        <v>0</v>
      </c>
      <c r="G325" s="21">
        <v>14</v>
      </c>
      <c r="H325" s="21">
        <v>99</v>
      </c>
      <c r="I325" s="21">
        <v>0</v>
      </c>
    </row>
    <row r="326" spans="1:9" x14ac:dyDescent="0.3">
      <c r="A326" s="23" t="s">
        <v>1625</v>
      </c>
      <c r="B326" s="10" t="s">
        <v>1834</v>
      </c>
      <c r="C326" s="23" t="s">
        <v>336</v>
      </c>
      <c r="D326" s="11">
        <v>0</v>
      </c>
      <c r="E326" s="11">
        <v>183500</v>
      </c>
      <c r="F326" s="21">
        <v>0</v>
      </c>
      <c r="G326" s="21">
        <v>0</v>
      </c>
      <c r="H326" s="21">
        <v>0</v>
      </c>
      <c r="I326" s="21">
        <v>20</v>
      </c>
    </row>
    <row r="327" spans="1:9" x14ac:dyDescent="0.3">
      <c r="A327" s="23" t="s">
        <v>1211</v>
      </c>
      <c r="B327" s="9" t="s">
        <v>1212</v>
      </c>
      <c r="C327" s="23" t="s">
        <v>337</v>
      </c>
      <c r="D327" s="11">
        <v>0</v>
      </c>
      <c r="E327" s="11">
        <v>1474900</v>
      </c>
      <c r="F327" s="21">
        <v>0</v>
      </c>
      <c r="G327" s="21">
        <v>0</v>
      </c>
      <c r="H327" s="21">
        <v>147</v>
      </c>
      <c r="I327" s="21">
        <v>164</v>
      </c>
    </row>
    <row r="328" spans="1:9" x14ac:dyDescent="0.3">
      <c r="A328" s="23" t="s">
        <v>812</v>
      </c>
      <c r="B328" s="9" t="s">
        <v>1720</v>
      </c>
      <c r="C328" s="23" t="s">
        <v>338</v>
      </c>
      <c r="D328" s="11">
        <v>0</v>
      </c>
      <c r="E328" s="11">
        <v>483313</v>
      </c>
      <c r="F328" s="21">
        <v>0</v>
      </c>
      <c r="G328" s="21">
        <v>0</v>
      </c>
      <c r="H328" s="21">
        <v>25</v>
      </c>
      <c r="I328" s="21">
        <v>48</v>
      </c>
    </row>
    <row r="329" spans="1:9" x14ac:dyDescent="0.3">
      <c r="A329" s="23" t="s">
        <v>1213</v>
      </c>
      <c r="B329" s="10" t="s">
        <v>1214</v>
      </c>
      <c r="C329" s="23" t="s">
        <v>339</v>
      </c>
      <c r="D329" s="11">
        <v>0</v>
      </c>
      <c r="E329" s="11">
        <v>409663</v>
      </c>
      <c r="F329" s="21">
        <v>0</v>
      </c>
      <c r="G329" s="21">
        <v>0</v>
      </c>
      <c r="H329" s="21">
        <v>36</v>
      </c>
      <c r="I329" s="21">
        <v>20</v>
      </c>
    </row>
    <row r="330" spans="1:9" x14ac:dyDescent="0.3">
      <c r="A330" s="23" t="s">
        <v>813</v>
      </c>
      <c r="B330" s="9" t="s">
        <v>1756</v>
      </c>
      <c r="C330" s="23" t="s">
        <v>340</v>
      </c>
      <c r="D330" s="11">
        <v>0</v>
      </c>
      <c r="E330" s="11">
        <v>1999203</v>
      </c>
      <c r="F330" s="21">
        <v>0</v>
      </c>
      <c r="G330" s="21">
        <v>0</v>
      </c>
      <c r="H330" s="21">
        <v>135</v>
      </c>
      <c r="I330" s="21">
        <v>272</v>
      </c>
    </row>
    <row r="331" spans="1:9" x14ac:dyDescent="0.3">
      <c r="A331" s="23" t="s">
        <v>1215</v>
      </c>
      <c r="B331" s="9" t="s">
        <v>1216</v>
      </c>
      <c r="C331" s="23" t="s">
        <v>341</v>
      </c>
      <c r="D331" s="11">
        <v>0</v>
      </c>
      <c r="E331" s="11">
        <v>423520</v>
      </c>
      <c r="F331" s="21">
        <v>0</v>
      </c>
      <c r="G331" s="21">
        <v>0</v>
      </c>
      <c r="H331" s="21">
        <v>52</v>
      </c>
      <c r="I331" s="21">
        <v>52</v>
      </c>
    </row>
    <row r="332" spans="1:9" x14ac:dyDescent="0.3">
      <c r="A332" s="23" t="s">
        <v>1217</v>
      </c>
      <c r="B332" s="10" t="s">
        <v>1218</v>
      </c>
      <c r="C332" s="23" t="s">
        <v>342</v>
      </c>
      <c r="D332" s="11">
        <v>0</v>
      </c>
      <c r="E332" s="11">
        <v>746572</v>
      </c>
      <c r="F332" s="21">
        <v>0</v>
      </c>
      <c r="G332" s="21">
        <v>0</v>
      </c>
      <c r="H332" s="21">
        <v>21</v>
      </c>
      <c r="I332" s="21">
        <v>56</v>
      </c>
    </row>
    <row r="333" spans="1:9" x14ac:dyDescent="0.3">
      <c r="A333" s="23" t="s">
        <v>814</v>
      </c>
      <c r="B333" s="10" t="s">
        <v>1873</v>
      </c>
      <c r="C333" s="23" t="s">
        <v>343</v>
      </c>
      <c r="D333" s="11">
        <v>0</v>
      </c>
      <c r="E333" s="11">
        <v>1952299</v>
      </c>
      <c r="F333" s="21">
        <v>0</v>
      </c>
      <c r="G333" s="21">
        <v>0</v>
      </c>
      <c r="H333" s="21">
        <v>0</v>
      </c>
      <c r="I333" s="21">
        <v>291</v>
      </c>
    </row>
    <row r="334" spans="1:9" x14ac:dyDescent="0.3">
      <c r="A334" s="23" t="s">
        <v>1219</v>
      </c>
      <c r="B334" s="9" t="s">
        <v>1220</v>
      </c>
      <c r="C334" s="23" t="s">
        <v>344</v>
      </c>
      <c r="D334" s="11">
        <v>0</v>
      </c>
      <c r="E334" s="11">
        <v>327298</v>
      </c>
      <c r="F334" s="21">
        <v>0</v>
      </c>
      <c r="G334" s="21">
        <v>0</v>
      </c>
      <c r="H334" s="21">
        <v>20</v>
      </c>
      <c r="I334" s="21">
        <v>20</v>
      </c>
    </row>
    <row r="335" spans="1:9" x14ac:dyDescent="0.3">
      <c r="A335" s="23" t="s">
        <v>1221</v>
      </c>
      <c r="B335" s="9" t="s">
        <v>1222</v>
      </c>
      <c r="C335" s="23" t="s">
        <v>345</v>
      </c>
      <c r="D335" s="11">
        <v>0</v>
      </c>
      <c r="E335" s="11">
        <v>365790</v>
      </c>
      <c r="F335" s="21">
        <v>0</v>
      </c>
      <c r="G335" s="21">
        <v>0</v>
      </c>
      <c r="H335" s="21">
        <v>31</v>
      </c>
      <c r="I335" s="21">
        <v>21</v>
      </c>
    </row>
    <row r="336" spans="1:9" x14ac:dyDescent="0.3">
      <c r="A336" s="23" t="s">
        <v>815</v>
      </c>
      <c r="B336" s="10" t="s">
        <v>1815</v>
      </c>
      <c r="C336" s="23" t="s">
        <v>346</v>
      </c>
      <c r="D336" s="11">
        <v>0</v>
      </c>
      <c r="E336" s="11">
        <v>2257827</v>
      </c>
      <c r="F336" s="21">
        <v>0</v>
      </c>
      <c r="G336" s="21">
        <v>0</v>
      </c>
      <c r="H336" s="21">
        <v>200</v>
      </c>
      <c r="I336" s="21">
        <v>253</v>
      </c>
    </row>
    <row r="337" spans="1:9" x14ac:dyDescent="0.3">
      <c r="A337" s="23" t="s">
        <v>1643</v>
      </c>
      <c r="B337" s="9" t="s">
        <v>1913</v>
      </c>
      <c r="C337" s="23" t="s">
        <v>347</v>
      </c>
      <c r="D337" s="11">
        <v>0</v>
      </c>
      <c r="E337" s="11">
        <v>159060</v>
      </c>
      <c r="F337" s="21">
        <v>0</v>
      </c>
      <c r="G337" s="21">
        <v>0</v>
      </c>
      <c r="H337" s="21">
        <v>0</v>
      </c>
      <c r="I337" s="21">
        <v>20</v>
      </c>
    </row>
    <row r="338" spans="1:9" x14ac:dyDescent="0.3">
      <c r="A338" s="23" t="s">
        <v>1223</v>
      </c>
      <c r="B338" s="10" t="s">
        <v>1224</v>
      </c>
      <c r="C338" s="23" t="s">
        <v>348</v>
      </c>
      <c r="D338" s="11">
        <v>0</v>
      </c>
      <c r="E338" s="11">
        <v>273702</v>
      </c>
      <c r="F338" s="21">
        <v>0</v>
      </c>
      <c r="G338" s="21">
        <v>0</v>
      </c>
      <c r="H338" s="21">
        <v>35</v>
      </c>
      <c r="I338" s="21">
        <v>25</v>
      </c>
    </row>
    <row r="339" spans="1:9" x14ac:dyDescent="0.3">
      <c r="A339" s="23" t="s">
        <v>1225</v>
      </c>
      <c r="B339" s="10" t="s">
        <v>1226</v>
      </c>
      <c r="C339" s="23" t="s">
        <v>349</v>
      </c>
      <c r="D339" s="11">
        <v>0</v>
      </c>
      <c r="E339" s="11">
        <v>1387263</v>
      </c>
      <c r="F339" s="21">
        <v>0</v>
      </c>
      <c r="G339" s="21">
        <v>0</v>
      </c>
      <c r="H339" s="21">
        <v>159</v>
      </c>
      <c r="I339" s="21">
        <v>106</v>
      </c>
    </row>
    <row r="340" spans="1:9" x14ac:dyDescent="0.3">
      <c r="A340" s="23" t="s">
        <v>1787</v>
      </c>
      <c r="B340" s="9" t="s">
        <v>1788</v>
      </c>
      <c r="C340" s="23" t="s">
        <v>350</v>
      </c>
      <c r="D340" s="11">
        <v>0</v>
      </c>
      <c r="E340" s="11">
        <v>496800</v>
      </c>
      <c r="F340" s="21">
        <v>0</v>
      </c>
      <c r="G340" s="21">
        <v>0</v>
      </c>
      <c r="H340" s="21">
        <v>0</v>
      </c>
      <c r="I340" s="21">
        <v>92</v>
      </c>
    </row>
    <row r="341" spans="1:9" x14ac:dyDescent="0.3">
      <c r="A341" s="23" t="s">
        <v>1227</v>
      </c>
      <c r="B341" s="10" t="s">
        <v>1228</v>
      </c>
      <c r="C341" s="23" t="s">
        <v>351</v>
      </c>
      <c r="D341" s="11">
        <v>0</v>
      </c>
      <c r="E341" s="11">
        <v>675278</v>
      </c>
      <c r="F341" s="21">
        <v>0</v>
      </c>
      <c r="G341" s="21">
        <v>0</v>
      </c>
      <c r="H341" s="21">
        <v>196</v>
      </c>
      <c r="I341" s="21">
        <v>20</v>
      </c>
    </row>
    <row r="342" spans="1:9" x14ac:dyDescent="0.3">
      <c r="A342" s="23" t="s">
        <v>2023</v>
      </c>
      <c r="B342" s="9" t="s">
        <v>2024</v>
      </c>
      <c r="C342" s="23" t="s">
        <v>2049</v>
      </c>
      <c r="D342" s="11">
        <v>0</v>
      </c>
      <c r="E342" s="11">
        <v>0</v>
      </c>
      <c r="F342" s="21">
        <v>0</v>
      </c>
      <c r="G342" s="21">
        <v>0</v>
      </c>
      <c r="H342" s="21">
        <v>0</v>
      </c>
      <c r="I342" s="21">
        <v>0</v>
      </c>
    </row>
    <row r="343" spans="1:9" x14ac:dyDescent="0.3">
      <c r="A343" s="23" t="s">
        <v>816</v>
      </c>
      <c r="B343" s="9" t="s">
        <v>1880</v>
      </c>
      <c r="C343" s="23" t="s">
        <v>352</v>
      </c>
      <c r="D343" s="11">
        <v>0</v>
      </c>
      <c r="E343" s="11">
        <v>3472638</v>
      </c>
      <c r="F343" s="21">
        <v>0</v>
      </c>
      <c r="G343" s="21">
        <v>0</v>
      </c>
      <c r="H343" s="21">
        <v>224</v>
      </c>
      <c r="I343" s="21">
        <v>309</v>
      </c>
    </row>
    <row r="344" spans="1:9" x14ac:dyDescent="0.3">
      <c r="A344" s="23" t="s">
        <v>1229</v>
      </c>
      <c r="B344" s="9" t="s">
        <v>1732</v>
      </c>
      <c r="C344" s="23" t="s">
        <v>353</v>
      </c>
      <c r="D344" s="11">
        <v>0</v>
      </c>
      <c r="E344" s="11">
        <v>485963</v>
      </c>
      <c r="F344" s="21">
        <v>0</v>
      </c>
      <c r="G344" s="21">
        <v>0</v>
      </c>
      <c r="H344" s="21">
        <v>36</v>
      </c>
      <c r="I344" s="21">
        <v>34</v>
      </c>
    </row>
    <row r="345" spans="1:9" x14ac:dyDescent="0.3">
      <c r="A345" s="23" t="s">
        <v>1230</v>
      </c>
      <c r="B345" s="9" t="s">
        <v>1231</v>
      </c>
      <c r="C345" s="23" t="s">
        <v>354</v>
      </c>
      <c r="D345" s="11">
        <v>0</v>
      </c>
      <c r="E345" s="11">
        <v>35649</v>
      </c>
      <c r="F345" s="21">
        <v>0</v>
      </c>
      <c r="G345" s="21">
        <v>0</v>
      </c>
      <c r="H345" s="21">
        <v>13</v>
      </c>
      <c r="I345" s="21">
        <v>0</v>
      </c>
    </row>
    <row r="346" spans="1:9" x14ac:dyDescent="0.3">
      <c r="A346" s="23" t="s">
        <v>817</v>
      </c>
      <c r="B346" s="9" t="s">
        <v>1767</v>
      </c>
      <c r="C346" s="23" t="s">
        <v>355</v>
      </c>
      <c r="D346" s="11">
        <v>0</v>
      </c>
      <c r="E346" s="11">
        <v>842400</v>
      </c>
      <c r="F346" s="21">
        <v>0</v>
      </c>
      <c r="G346" s="21">
        <v>0</v>
      </c>
      <c r="H346" s="21">
        <v>0</v>
      </c>
      <c r="I346" s="21">
        <v>156</v>
      </c>
    </row>
    <row r="347" spans="1:9" x14ac:dyDescent="0.3">
      <c r="A347" s="23" t="s">
        <v>711</v>
      </c>
      <c r="B347" s="10" t="s">
        <v>1232</v>
      </c>
      <c r="C347" s="23" t="s">
        <v>356</v>
      </c>
      <c r="D347" s="11">
        <v>156274</v>
      </c>
      <c r="E347" s="11">
        <v>57810</v>
      </c>
      <c r="F347" s="21">
        <v>36</v>
      </c>
      <c r="G347" s="21">
        <v>0</v>
      </c>
      <c r="H347" s="21">
        <v>16</v>
      </c>
      <c r="I347" s="21">
        <v>0</v>
      </c>
    </row>
    <row r="348" spans="1:9" x14ac:dyDescent="0.3">
      <c r="A348" s="23" t="s">
        <v>1233</v>
      </c>
      <c r="B348" s="10" t="s">
        <v>1234</v>
      </c>
      <c r="C348" s="23" t="s">
        <v>357</v>
      </c>
      <c r="D348" s="11">
        <v>248676</v>
      </c>
      <c r="E348" s="11">
        <v>386734</v>
      </c>
      <c r="F348" s="21">
        <v>0</v>
      </c>
      <c r="G348" s="21">
        <v>26</v>
      </c>
      <c r="H348" s="21">
        <v>7</v>
      </c>
      <c r="I348" s="21">
        <v>38</v>
      </c>
    </row>
    <row r="349" spans="1:9" x14ac:dyDescent="0.3">
      <c r="A349" s="23" t="s">
        <v>1235</v>
      </c>
      <c r="B349" s="9" t="s">
        <v>1236</v>
      </c>
      <c r="C349" s="23" t="s">
        <v>358</v>
      </c>
      <c r="D349" s="11">
        <v>275971</v>
      </c>
      <c r="E349" s="11">
        <v>470132</v>
      </c>
      <c r="F349" s="21">
        <v>17</v>
      </c>
      <c r="G349" s="21">
        <v>17</v>
      </c>
      <c r="H349" s="21">
        <v>0</v>
      </c>
      <c r="I349" s="21">
        <v>44</v>
      </c>
    </row>
    <row r="350" spans="1:9" x14ac:dyDescent="0.3">
      <c r="A350" s="23" t="s">
        <v>712</v>
      </c>
      <c r="B350" s="10" t="s">
        <v>1237</v>
      </c>
      <c r="C350" s="23" t="s">
        <v>359</v>
      </c>
      <c r="D350" s="11">
        <v>0</v>
      </c>
      <c r="E350" s="11">
        <v>81520</v>
      </c>
      <c r="F350" s="21">
        <v>0</v>
      </c>
      <c r="G350" s="21">
        <v>0</v>
      </c>
      <c r="H350" s="21">
        <v>19</v>
      </c>
      <c r="I350" s="21">
        <v>0</v>
      </c>
    </row>
    <row r="351" spans="1:9" x14ac:dyDescent="0.3">
      <c r="A351" s="23" t="s">
        <v>1238</v>
      </c>
      <c r="B351" s="9" t="s">
        <v>1239</v>
      </c>
      <c r="C351" s="23" t="s">
        <v>360</v>
      </c>
      <c r="D351" s="11">
        <v>0</v>
      </c>
      <c r="E351" s="11">
        <v>141019</v>
      </c>
      <c r="F351" s="21">
        <v>0</v>
      </c>
      <c r="G351" s="21">
        <v>0</v>
      </c>
      <c r="H351" s="21">
        <v>34</v>
      </c>
      <c r="I351" s="21">
        <v>0</v>
      </c>
    </row>
    <row r="352" spans="1:9" x14ac:dyDescent="0.3">
      <c r="A352" s="23" t="s">
        <v>1627</v>
      </c>
      <c r="B352" s="8" t="s">
        <v>1837</v>
      </c>
      <c r="C352" s="23" t="s">
        <v>361</v>
      </c>
      <c r="D352" s="11">
        <v>0</v>
      </c>
      <c r="E352" s="11">
        <v>1090800</v>
      </c>
      <c r="F352" s="21">
        <v>0</v>
      </c>
      <c r="G352" s="21">
        <v>0</v>
      </c>
      <c r="H352" s="21">
        <v>0</v>
      </c>
      <c r="I352" s="21">
        <v>202</v>
      </c>
    </row>
    <row r="353" spans="1:9" x14ac:dyDescent="0.3">
      <c r="A353" s="23" t="s">
        <v>818</v>
      </c>
      <c r="B353" s="10" t="s">
        <v>1676</v>
      </c>
      <c r="C353" s="23" t="s">
        <v>362</v>
      </c>
      <c r="D353" s="11">
        <v>0</v>
      </c>
      <c r="E353" s="11">
        <v>1253184</v>
      </c>
      <c r="F353" s="21">
        <v>0</v>
      </c>
      <c r="G353" s="21">
        <v>0</v>
      </c>
      <c r="H353" s="21">
        <v>59</v>
      </c>
      <c r="I353" s="21">
        <v>137</v>
      </c>
    </row>
    <row r="354" spans="1:9" x14ac:dyDescent="0.3">
      <c r="A354" s="23" t="s">
        <v>1240</v>
      </c>
      <c r="B354" s="9" t="s">
        <v>1241</v>
      </c>
      <c r="C354" s="23" t="s">
        <v>363</v>
      </c>
      <c r="D354" s="11">
        <v>0</v>
      </c>
      <c r="E354" s="11">
        <v>755861</v>
      </c>
      <c r="F354" s="21">
        <v>0</v>
      </c>
      <c r="G354" s="21">
        <v>0</v>
      </c>
      <c r="H354" s="21">
        <v>103</v>
      </c>
      <c r="I354" s="21">
        <v>22</v>
      </c>
    </row>
    <row r="355" spans="1:9" x14ac:dyDescent="0.3">
      <c r="A355" s="23" t="s">
        <v>1607</v>
      </c>
      <c r="B355" s="10" t="s">
        <v>1760</v>
      </c>
      <c r="C355" s="23" t="s">
        <v>364</v>
      </c>
      <c r="D355" s="11">
        <v>0</v>
      </c>
      <c r="E355" s="11">
        <v>523821</v>
      </c>
      <c r="F355" s="21">
        <v>0</v>
      </c>
      <c r="G355" s="21">
        <v>0</v>
      </c>
      <c r="H355" s="21">
        <v>0</v>
      </c>
      <c r="I355" s="21">
        <v>95</v>
      </c>
    </row>
    <row r="356" spans="1:9" x14ac:dyDescent="0.3">
      <c r="A356" s="23" t="s">
        <v>1242</v>
      </c>
      <c r="B356" s="9" t="s">
        <v>1243</v>
      </c>
      <c r="C356" s="23" t="s">
        <v>365</v>
      </c>
      <c r="D356" s="11">
        <v>0</v>
      </c>
      <c r="E356" s="11">
        <v>1766260</v>
      </c>
      <c r="F356" s="21">
        <v>0</v>
      </c>
      <c r="G356" s="21">
        <v>0</v>
      </c>
      <c r="H356" s="21">
        <v>26</v>
      </c>
      <c r="I356" s="21">
        <v>269</v>
      </c>
    </row>
    <row r="357" spans="1:9" x14ac:dyDescent="0.3">
      <c r="A357" s="23" t="s">
        <v>819</v>
      </c>
      <c r="B357" s="9" t="s">
        <v>2025</v>
      </c>
      <c r="C357" s="23" t="s">
        <v>366</v>
      </c>
      <c r="D357" s="11">
        <v>0</v>
      </c>
      <c r="E357" s="11">
        <v>248044</v>
      </c>
      <c r="F357" s="21">
        <v>0</v>
      </c>
      <c r="G357" s="21">
        <v>0</v>
      </c>
      <c r="H357" s="21">
        <v>17</v>
      </c>
      <c r="I357" s="21">
        <v>20</v>
      </c>
    </row>
    <row r="358" spans="1:9" x14ac:dyDescent="0.3">
      <c r="A358" s="23" t="s">
        <v>1779</v>
      </c>
      <c r="B358" s="10" t="s">
        <v>1780</v>
      </c>
      <c r="C358" s="23" t="s">
        <v>367</v>
      </c>
      <c r="D358" s="11">
        <v>0</v>
      </c>
      <c r="E358" s="11">
        <v>1009800</v>
      </c>
      <c r="F358" s="21">
        <v>0</v>
      </c>
      <c r="G358" s="21">
        <v>0</v>
      </c>
      <c r="H358" s="21">
        <v>0</v>
      </c>
      <c r="I358" s="21">
        <v>187</v>
      </c>
    </row>
    <row r="359" spans="1:9" x14ac:dyDescent="0.3">
      <c r="A359" s="23" t="s">
        <v>1244</v>
      </c>
      <c r="B359" s="10" t="s">
        <v>1245</v>
      </c>
      <c r="C359" s="23" t="s">
        <v>368</v>
      </c>
      <c r="D359" s="11">
        <v>0</v>
      </c>
      <c r="E359" s="11">
        <v>331003</v>
      </c>
      <c r="F359" s="21">
        <v>0</v>
      </c>
      <c r="G359" s="21">
        <v>0</v>
      </c>
      <c r="H359" s="21">
        <v>15</v>
      </c>
      <c r="I359" s="21">
        <v>20</v>
      </c>
    </row>
    <row r="360" spans="1:9" x14ac:dyDescent="0.3">
      <c r="A360" s="23" t="s">
        <v>820</v>
      </c>
      <c r="B360" s="10" t="s">
        <v>1814</v>
      </c>
      <c r="C360" s="23" t="s">
        <v>369</v>
      </c>
      <c r="D360" s="11">
        <v>0</v>
      </c>
      <c r="E360" s="11">
        <v>448096</v>
      </c>
      <c r="F360" s="21">
        <v>0</v>
      </c>
      <c r="G360" s="21">
        <v>0</v>
      </c>
      <c r="H360" s="21">
        <v>0</v>
      </c>
      <c r="I360" s="21">
        <v>76</v>
      </c>
    </row>
    <row r="361" spans="1:9" x14ac:dyDescent="0.3">
      <c r="A361" s="23" t="s">
        <v>1246</v>
      </c>
      <c r="B361" s="9" t="s">
        <v>1247</v>
      </c>
      <c r="C361" s="23" t="s">
        <v>370</v>
      </c>
      <c r="D361" s="11">
        <v>0</v>
      </c>
      <c r="E361" s="11">
        <v>48000</v>
      </c>
      <c r="F361" s="21">
        <v>0</v>
      </c>
      <c r="G361" s="21">
        <v>0</v>
      </c>
      <c r="H361" s="21">
        <v>12</v>
      </c>
      <c r="I361" s="21">
        <v>0</v>
      </c>
    </row>
    <row r="362" spans="1:9" x14ac:dyDescent="0.3">
      <c r="A362" s="23" t="s">
        <v>1248</v>
      </c>
      <c r="B362" s="9" t="s">
        <v>1249</v>
      </c>
      <c r="C362" s="23" t="s">
        <v>371</v>
      </c>
      <c r="D362" s="11">
        <v>0</v>
      </c>
      <c r="E362" s="11">
        <v>254781</v>
      </c>
      <c r="F362" s="21">
        <v>0</v>
      </c>
      <c r="G362" s="21">
        <v>0</v>
      </c>
      <c r="H362" s="21">
        <v>25</v>
      </c>
      <c r="I362" s="21">
        <v>20</v>
      </c>
    </row>
    <row r="363" spans="1:9" x14ac:dyDescent="0.3">
      <c r="A363" s="23" t="s">
        <v>821</v>
      </c>
      <c r="B363" s="9" t="s">
        <v>1917</v>
      </c>
      <c r="C363" s="23" t="s">
        <v>372</v>
      </c>
      <c r="D363" s="11">
        <v>0</v>
      </c>
      <c r="E363" s="11">
        <v>617441</v>
      </c>
      <c r="F363" s="21">
        <v>0</v>
      </c>
      <c r="G363" s="21">
        <v>0</v>
      </c>
      <c r="H363" s="21">
        <v>0</v>
      </c>
      <c r="I363" s="21">
        <v>89</v>
      </c>
    </row>
    <row r="364" spans="1:9" x14ac:dyDescent="0.3">
      <c r="A364" s="23" t="s">
        <v>1613</v>
      </c>
      <c r="B364" s="10" t="s">
        <v>1795</v>
      </c>
      <c r="C364" s="23" t="s">
        <v>374</v>
      </c>
      <c r="D364" s="11">
        <v>0</v>
      </c>
      <c r="E364" s="11">
        <v>2041200</v>
      </c>
      <c r="F364" s="21">
        <v>0</v>
      </c>
      <c r="G364" s="21">
        <v>0</v>
      </c>
      <c r="H364" s="21">
        <v>0</v>
      </c>
      <c r="I364" s="21">
        <v>378</v>
      </c>
    </row>
    <row r="365" spans="1:9" x14ac:dyDescent="0.3">
      <c r="A365" s="23" t="s">
        <v>822</v>
      </c>
      <c r="B365" s="9" t="s">
        <v>1854</v>
      </c>
      <c r="C365" s="23" t="s">
        <v>375</v>
      </c>
      <c r="D365" s="11">
        <v>0</v>
      </c>
      <c r="E365" s="11">
        <v>1339919</v>
      </c>
      <c r="F365" s="21">
        <v>0</v>
      </c>
      <c r="G365" s="21">
        <v>0</v>
      </c>
      <c r="H365" s="21">
        <v>46</v>
      </c>
      <c r="I365" s="21">
        <v>103</v>
      </c>
    </row>
    <row r="366" spans="1:9" x14ac:dyDescent="0.3">
      <c r="A366" s="23" t="s">
        <v>1250</v>
      </c>
      <c r="B366" s="10" t="s">
        <v>1251</v>
      </c>
      <c r="C366" s="23" t="s">
        <v>376</v>
      </c>
      <c r="D366" s="11">
        <v>0</v>
      </c>
      <c r="E366" s="11">
        <v>180900</v>
      </c>
      <c r="F366" s="21">
        <v>0</v>
      </c>
      <c r="G366" s="21">
        <v>0</v>
      </c>
      <c r="H366" s="21">
        <v>27</v>
      </c>
      <c r="I366" s="21">
        <v>20</v>
      </c>
    </row>
    <row r="367" spans="1:9" x14ac:dyDescent="0.3">
      <c r="A367" s="23" t="s">
        <v>1252</v>
      </c>
      <c r="B367" s="10" t="s">
        <v>1253</v>
      </c>
      <c r="C367" s="23" t="s">
        <v>377</v>
      </c>
      <c r="D367" s="11">
        <v>0</v>
      </c>
      <c r="E367" s="11">
        <v>289632</v>
      </c>
      <c r="F367" s="21">
        <v>0</v>
      </c>
      <c r="G367" s="21">
        <v>0</v>
      </c>
      <c r="H367" s="21">
        <v>36</v>
      </c>
      <c r="I367" s="21">
        <v>20</v>
      </c>
    </row>
    <row r="368" spans="1:9" x14ac:dyDescent="0.3">
      <c r="A368" s="23" t="s">
        <v>1254</v>
      </c>
      <c r="B368" s="9" t="s">
        <v>1255</v>
      </c>
      <c r="C368" s="23" t="s">
        <v>378</v>
      </c>
      <c r="D368" s="11">
        <v>54273</v>
      </c>
      <c r="E368" s="11">
        <v>206239</v>
      </c>
      <c r="F368" s="21">
        <v>0</v>
      </c>
      <c r="G368" s="21">
        <v>5</v>
      </c>
      <c r="H368" s="21">
        <v>0</v>
      </c>
      <c r="I368" s="21">
        <v>19</v>
      </c>
    </row>
    <row r="369" spans="1:9" x14ac:dyDescent="0.3">
      <c r="A369" s="23" t="s">
        <v>823</v>
      </c>
      <c r="B369" s="9" t="s">
        <v>1859</v>
      </c>
      <c r="C369" s="23" t="s">
        <v>379</v>
      </c>
      <c r="D369" s="11">
        <v>0</v>
      </c>
      <c r="E369" s="11">
        <v>313199</v>
      </c>
      <c r="F369" s="21">
        <v>0</v>
      </c>
      <c r="G369" s="21">
        <v>0</v>
      </c>
      <c r="H369" s="21">
        <v>0</v>
      </c>
      <c r="I369" s="21">
        <v>53</v>
      </c>
    </row>
    <row r="370" spans="1:9" x14ac:dyDescent="0.3">
      <c r="A370" s="23" t="s">
        <v>1256</v>
      </c>
      <c r="B370" s="9" t="s">
        <v>1257</v>
      </c>
      <c r="C370" s="23" t="s">
        <v>380</v>
      </c>
      <c r="D370" s="11">
        <v>0</v>
      </c>
      <c r="E370" s="11">
        <v>504271</v>
      </c>
      <c r="F370" s="21">
        <v>0</v>
      </c>
      <c r="G370" s="21">
        <v>0</v>
      </c>
      <c r="H370" s="21">
        <v>55</v>
      </c>
      <c r="I370" s="21">
        <v>20</v>
      </c>
    </row>
    <row r="371" spans="1:9" x14ac:dyDescent="0.3">
      <c r="A371" s="23" t="s">
        <v>824</v>
      </c>
      <c r="B371" s="9" t="s">
        <v>1670</v>
      </c>
      <c r="C371" s="23" t="s">
        <v>381</v>
      </c>
      <c r="D371" s="11">
        <v>0</v>
      </c>
      <c r="E371" s="11">
        <v>108000</v>
      </c>
      <c r="F371" s="21">
        <v>0</v>
      </c>
      <c r="G371" s="21">
        <v>0</v>
      </c>
      <c r="H371" s="21">
        <v>0</v>
      </c>
      <c r="I371" s="21">
        <v>20</v>
      </c>
    </row>
    <row r="372" spans="1:9" x14ac:dyDescent="0.3">
      <c r="A372" s="23" t="s">
        <v>1609</v>
      </c>
      <c r="B372" s="9" t="s">
        <v>1772</v>
      </c>
      <c r="C372" s="23" t="s">
        <v>382</v>
      </c>
      <c r="D372" s="11">
        <v>0</v>
      </c>
      <c r="E372" s="11">
        <v>621000</v>
      </c>
      <c r="F372" s="21">
        <v>0</v>
      </c>
      <c r="G372" s="21">
        <v>0</v>
      </c>
      <c r="H372" s="21">
        <v>0</v>
      </c>
      <c r="I372" s="21">
        <v>115</v>
      </c>
    </row>
    <row r="373" spans="1:9" x14ac:dyDescent="0.3">
      <c r="A373" s="23" t="s">
        <v>1258</v>
      </c>
      <c r="B373" s="10" t="s">
        <v>1259</v>
      </c>
      <c r="C373" s="23" t="s">
        <v>383</v>
      </c>
      <c r="D373" s="11">
        <v>0</v>
      </c>
      <c r="E373" s="11">
        <v>605774</v>
      </c>
      <c r="F373" s="21">
        <v>0</v>
      </c>
      <c r="G373" s="21">
        <v>0</v>
      </c>
      <c r="H373" s="21">
        <v>84</v>
      </c>
      <c r="I373" s="21">
        <v>31</v>
      </c>
    </row>
    <row r="374" spans="1:9" x14ac:dyDescent="0.3">
      <c r="A374" s="23" t="s">
        <v>713</v>
      </c>
      <c r="B374" s="10" t="s">
        <v>1260</v>
      </c>
      <c r="C374" s="23" t="s">
        <v>384</v>
      </c>
      <c r="D374" s="11">
        <v>0</v>
      </c>
      <c r="E374" s="11">
        <v>1283547</v>
      </c>
      <c r="F374" s="21">
        <v>0</v>
      </c>
      <c r="G374" s="21">
        <v>0</v>
      </c>
      <c r="H374" s="21">
        <v>511</v>
      </c>
      <c r="I374" s="21">
        <v>0</v>
      </c>
    </row>
    <row r="375" spans="1:9" x14ac:dyDescent="0.3">
      <c r="A375" s="23" t="s">
        <v>1261</v>
      </c>
      <c r="B375" s="10" t="s">
        <v>1262</v>
      </c>
      <c r="C375" s="23" t="s">
        <v>385</v>
      </c>
      <c r="D375" s="11">
        <v>125303</v>
      </c>
      <c r="E375" s="11">
        <v>117933</v>
      </c>
      <c r="F375" s="21">
        <v>36</v>
      </c>
      <c r="G375" s="21">
        <v>0</v>
      </c>
      <c r="H375" s="21">
        <v>33</v>
      </c>
      <c r="I375" s="21">
        <v>0</v>
      </c>
    </row>
    <row r="376" spans="1:9" x14ac:dyDescent="0.3">
      <c r="A376" s="23" t="s">
        <v>1263</v>
      </c>
      <c r="B376" s="9" t="s">
        <v>1264</v>
      </c>
      <c r="C376" s="23" t="s">
        <v>386</v>
      </c>
      <c r="D376" s="11">
        <v>0</v>
      </c>
      <c r="E376" s="11">
        <v>2832162</v>
      </c>
      <c r="F376" s="21">
        <v>0</v>
      </c>
      <c r="G376" s="21">
        <v>0</v>
      </c>
      <c r="H376" s="21">
        <v>246</v>
      </c>
      <c r="I376" s="21">
        <v>125</v>
      </c>
    </row>
    <row r="377" spans="1:9" x14ac:dyDescent="0.3">
      <c r="A377" s="23" t="s">
        <v>1265</v>
      </c>
      <c r="B377" s="9" t="s">
        <v>1266</v>
      </c>
      <c r="C377" s="23" t="s">
        <v>387</v>
      </c>
      <c r="D377" s="11">
        <v>0</v>
      </c>
      <c r="E377" s="11">
        <v>59175</v>
      </c>
      <c r="F377" s="21">
        <v>0</v>
      </c>
      <c r="G377" s="21">
        <v>0</v>
      </c>
      <c r="H377" s="21">
        <v>15</v>
      </c>
      <c r="I377" s="21">
        <v>0</v>
      </c>
    </row>
    <row r="378" spans="1:9" x14ac:dyDescent="0.3">
      <c r="A378" s="23" t="s">
        <v>825</v>
      </c>
      <c r="B378" s="10" t="s">
        <v>1704</v>
      </c>
      <c r="C378" s="23" t="s">
        <v>388</v>
      </c>
      <c r="D378" s="11">
        <v>0</v>
      </c>
      <c r="E378" s="11">
        <v>280800</v>
      </c>
      <c r="F378" s="21">
        <v>0</v>
      </c>
      <c r="G378" s="21">
        <v>0</v>
      </c>
      <c r="H378" s="21">
        <v>0</v>
      </c>
      <c r="I378" s="21">
        <v>52</v>
      </c>
    </row>
    <row r="379" spans="1:9" x14ac:dyDescent="0.3">
      <c r="A379" s="23" t="s">
        <v>826</v>
      </c>
      <c r="B379" s="10" t="s">
        <v>1878</v>
      </c>
      <c r="C379" s="23" t="s">
        <v>389</v>
      </c>
      <c r="D379" s="11">
        <v>0</v>
      </c>
      <c r="E379" s="11">
        <v>641779</v>
      </c>
      <c r="F379" s="21">
        <v>0</v>
      </c>
      <c r="G379" s="21">
        <v>0</v>
      </c>
      <c r="H379" s="21">
        <v>0</v>
      </c>
      <c r="I379" s="21">
        <v>116</v>
      </c>
    </row>
    <row r="380" spans="1:9" x14ac:dyDescent="0.3">
      <c r="A380" s="23" t="s">
        <v>827</v>
      </c>
      <c r="B380" s="9" t="s">
        <v>1782</v>
      </c>
      <c r="C380" s="23" t="s">
        <v>390</v>
      </c>
      <c r="D380" s="11">
        <v>0</v>
      </c>
      <c r="E380" s="11">
        <v>847800</v>
      </c>
      <c r="F380" s="21">
        <v>0</v>
      </c>
      <c r="G380" s="21">
        <v>0</v>
      </c>
      <c r="H380" s="21">
        <v>54</v>
      </c>
      <c r="I380" s="21">
        <v>130</v>
      </c>
    </row>
    <row r="381" spans="1:9" x14ac:dyDescent="0.3">
      <c r="A381" s="23" t="s">
        <v>1267</v>
      </c>
      <c r="B381" s="9" t="s">
        <v>1268</v>
      </c>
      <c r="C381" s="23" t="s">
        <v>391</v>
      </c>
      <c r="D381" s="11">
        <v>0</v>
      </c>
      <c r="E381" s="11">
        <v>24300</v>
      </c>
      <c r="F381" s="21">
        <v>0</v>
      </c>
      <c r="G381" s="21">
        <v>0</v>
      </c>
      <c r="H381" s="21">
        <v>9</v>
      </c>
      <c r="I381" s="21">
        <v>0</v>
      </c>
    </row>
    <row r="382" spans="1:9" x14ac:dyDescent="0.3">
      <c r="A382" s="23" t="s">
        <v>1269</v>
      </c>
      <c r="B382" s="9" t="s">
        <v>1270</v>
      </c>
      <c r="C382" s="23" t="s">
        <v>392</v>
      </c>
      <c r="D382" s="11">
        <v>0</v>
      </c>
      <c r="E382" s="11">
        <v>898837</v>
      </c>
      <c r="F382" s="21">
        <v>0</v>
      </c>
      <c r="G382" s="21">
        <v>0</v>
      </c>
      <c r="H382" s="21">
        <v>104</v>
      </c>
      <c r="I382" s="21">
        <v>78</v>
      </c>
    </row>
    <row r="383" spans="1:9" x14ac:dyDescent="0.3">
      <c r="A383" s="23" t="s">
        <v>828</v>
      </c>
      <c r="B383" s="9" t="s">
        <v>1825</v>
      </c>
      <c r="C383" s="23" t="s">
        <v>394</v>
      </c>
      <c r="D383" s="11">
        <v>0</v>
      </c>
      <c r="E383" s="11">
        <v>5507437</v>
      </c>
      <c r="F383" s="21">
        <v>0</v>
      </c>
      <c r="G383" s="21">
        <v>0</v>
      </c>
      <c r="H383" s="21">
        <v>0</v>
      </c>
      <c r="I383" s="21">
        <v>848</v>
      </c>
    </row>
    <row r="384" spans="1:9" x14ac:dyDescent="0.3">
      <c r="A384" s="23" t="s">
        <v>1271</v>
      </c>
      <c r="B384" s="9" t="s">
        <v>1272</v>
      </c>
      <c r="C384" s="23" t="s">
        <v>395</v>
      </c>
      <c r="D384" s="11">
        <v>0</v>
      </c>
      <c r="E384" s="11">
        <v>141750</v>
      </c>
      <c r="F384" s="21">
        <v>0</v>
      </c>
      <c r="G384" s="21">
        <v>0</v>
      </c>
      <c r="H384" s="21">
        <v>12</v>
      </c>
      <c r="I384" s="21">
        <v>20</v>
      </c>
    </row>
    <row r="385" spans="1:9" x14ac:dyDescent="0.3">
      <c r="A385" s="23" t="s">
        <v>1273</v>
      </c>
      <c r="B385" s="9" t="s">
        <v>1274</v>
      </c>
      <c r="C385" s="23" t="s">
        <v>396</v>
      </c>
      <c r="D385" s="11">
        <v>453468</v>
      </c>
      <c r="E385" s="11">
        <v>1026559</v>
      </c>
      <c r="F385" s="21">
        <v>0</v>
      </c>
      <c r="G385" s="21">
        <v>60</v>
      </c>
      <c r="H385" s="21">
        <v>91</v>
      </c>
      <c r="I385" s="21">
        <v>65</v>
      </c>
    </row>
    <row r="386" spans="1:9" x14ac:dyDescent="0.3">
      <c r="A386" s="23" t="s">
        <v>1275</v>
      </c>
      <c r="B386" s="9" t="s">
        <v>1276</v>
      </c>
      <c r="C386" s="23" t="s">
        <v>27</v>
      </c>
      <c r="D386" s="11">
        <v>0</v>
      </c>
      <c r="E386" s="11">
        <v>315948</v>
      </c>
      <c r="F386" s="21">
        <v>0</v>
      </c>
      <c r="G386" s="21">
        <v>0</v>
      </c>
      <c r="H386" s="21">
        <v>35</v>
      </c>
      <c r="I386" s="21">
        <v>20</v>
      </c>
    </row>
    <row r="387" spans="1:9" x14ac:dyDescent="0.3">
      <c r="A387" s="23" t="s">
        <v>1277</v>
      </c>
      <c r="B387" s="9" t="s">
        <v>1278</v>
      </c>
      <c r="C387" s="23" t="s">
        <v>28</v>
      </c>
      <c r="D387" s="11">
        <v>0</v>
      </c>
      <c r="E387" s="11">
        <v>395822</v>
      </c>
      <c r="F387" s="21">
        <v>0</v>
      </c>
      <c r="G387" s="21">
        <v>0</v>
      </c>
      <c r="H387" s="21">
        <v>28</v>
      </c>
      <c r="I387" s="21">
        <v>20</v>
      </c>
    </row>
    <row r="388" spans="1:9" x14ac:dyDescent="0.3">
      <c r="A388" s="23" t="s">
        <v>1279</v>
      </c>
      <c r="B388" s="10" t="s">
        <v>1280</v>
      </c>
      <c r="C388" s="23" t="s">
        <v>397</v>
      </c>
      <c r="D388" s="11">
        <v>0</v>
      </c>
      <c r="E388" s="11">
        <v>90166</v>
      </c>
      <c r="F388" s="21">
        <v>0</v>
      </c>
      <c r="G388" s="21">
        <v>0</v>
      </c>
      <c r="H388" s="21">
        <v>17</v>
      </c>
      <c r="I388" s="21">
        <v>0</v>
      </c>
    </row>
    <row r="389" spans="1:9" x14ac:dyDescent="0.3">
      <c r="A389" s="23" t="s">
        <v>1281</v>
      </c>
      <c r="B389" s="9" t="s">
        <v>1282</v>
      </c>
      <c r="C389" s="23" t="s">
        <v>398</v>
      </c>
      <c r="D389" s="11">
        <v>0</v>
      </c>
      <c r="E389" s="11">
        <v>266944</v>
      </c>
      <c r="F389" s="21">
        <v>0</v>
      </c>
      <c r="G389" s="21">
        <v>0</v>
      </c>
      <c r="H389" s="21">
        <v>20</v>
      </c>
      <c r="I389" s="21">
        <v>20</v>
      </c>
    </row>
    <row r="390" spans="1:9" x14ac:dyDescent="0.3">
      <c r="A390" s="23" t="s">
        <v>1283</v>
      </c>
      <c r="B390" s="10" t="s">
        <v>1284</v>
      </c>
      <c r="C390" s="23" t="s">
        <v>399</v>
      </c>
      <c r="D390" s="11">
        <v>0</v>
      </c>
      <c r="E390" s="11">
        <v>99759</v>
      </c>
      <c r="F390" s="21">
        <v>0</v>
      </c>
      <c r="G390" s="21">
        <v>0</v>
      </c>
      <c r="H390" s="21">
        <v>22</v>
      </c>
      <c r="I390" s="21">
        <v>0</v>
      </c>
    </row>
    <row r="391" spans="1:9" x14ac:dyDescent="0.3">
      <c r="A391" s="23" t="s">
        <v>1285</v>
      </c>
      <c r="B391" s="9" t="s">
        <v>1286</v>
      </c>
      <c r="C391" s="23" t="s">
        <v>403</v>
      </c>
      <c r="D391" s="11">
        <v>0</v>
      </c>
      <c r="E391" s="11">
        <v>413905</v>
      </c>
      <c r="F391" s="21">
        <v>0</v>
      </c>
      <c r="G391" s="21">
        <v>0</v>
      </c>
      <c r="H391" s="21">
        <v>33</v>
      </c>
      <c r="I391" s="21">
        <v>20</v>
      </c>
    </row>
    <row r="392" spans="1:9" x14ac:dyDescent="0.3">
      <c r="A392" s="23" t="s">
        <v>1287</v>
      </c>
      <c r="B392" s="10" t="s">
        <v>1288</v>
      </c>
      <c r="C392" s="23" t="s">
        <v>400</v>
      </c>
      <c r="D392" s="11">
        <v>0</v>
      </c>
      <c r="E392" s="11">
        <v>486536</v>
      </c>
      <c r="F392" s="21">
        <v>0</v>
      </c>
      <c r="G392" s="21">
        <v>0</v>
      </c>
      <c r="H392" s="21">
        <v>0</v>
      </c>
      <c r="I392" s="21">
        <v>38</v>
      </c>
    </row>
    <row r="393" spans="1:9" x14ac:dyDescent="0.3">
      <c r="A393" s="23" t="s">
        <v>1655</v>
      </c>
      <c r="B393" s="9" t="s">
        <v>1948</v>
      </c>
      <c r="C393" s="23" t="s">
        <v>404</v>
      </c>
      <c r="D393" s="11">
        <v>0</v>
      </c>
      <c r="E393" s="11">
        <v>626400</v>
      </c>
      <c r="F393" s="21">
        <v>0</v>
      </c>
      <c r="G393" s="21">
        <v>0</v>
      </c>
      <c r="H393" s="21">
        <v>0</v>
      </c>
      <c r="I393" s="21">
        <v>116</v>
      </c>
    </row>
    <row r="394" spans="1:9" x14ac:dyDescent="0.3">
      <c r="A394" s="23" t="s">
        <v>829</v>
      </c>
      <c r="B394" s="10" t="s">
        <v>1877</v>
      </c>
      <c r="C394" s="23" t="s">
        <v>401</v>
      </c>
      <c r="D394" s="11">
        <v>0</v>
      </c>
      <c r="E394" s="11">
        <v>469800</v>
      </c>
      <c r="F394" s="21">
        <v>0</v>
      </c>
      <c r="G394" s="21">
        <v>0</v>
      </c>
      <c r="H394" s="21">
        <v>0</v>
      </c>
      <c r="I394" s="21">
        <v>87</v>
      </c>
    </row>
    <row r="395" spans="1:9" x14ac:dyDescent="0.3">
      <c r="A395" s="23" t="s">
        <v>1289</v>
      </c>
      <c r="B395" s="10" t="s">
        <v>1951</v>
      </c>
      <c r="C395" s="23" t="s">
        <v>402</v>
      </c>
      <c r="D395" s="11">
        <v>472066</v>
      </c>
      <c r="E395" s="11">
        <v>3457458</v>
      </c>
      <c r="F395" s="21">
        <v>30</v>
      </c>
      <c r="G395" s="21">
        <v>45</v>
      </c>
      <c r="H395" s="21">
        <v>397</v>
      </c>
      <c r="I395" s="21">
        <v>232</v>
      </c>
    </row>
    <row r="396" spans="1:9" x14ac:dyDescent="0.3">
      <c r="A396" s="23" t="s">
        <v>830</v>
      </c>
      <c r="B396" s="10" t="s">
        <v>1850</v>
      </c>
      <c r="C396" s="23" t="s">
        <v>407</v>
      </c>
      <c r="D396" s="11">
        <v>0</v>
      </c>
      <c r="E396" s="11">
        <v>497752</v>
      </c>
      <c r="F396" s="21">
        <v>0</v>
      </c>
      <c r="G396" s="21">
        <v>0</v>
      </c>
      <c r="H396" s="21">
        <v>42</v>
      </c>
      <c r="I396" s="21">
        <v>70</v>
      </c>
    </row>
    <row r="397" spans="1:9" x14ac:dyDescent="0.3">
      <c r="A397" s="23" t="s">
        <v>1290</v>
      </c>
      <c r="B397" s="10" t="s">
        <v>1291</v>
      </c>
      <c r="C397" s="23" t="s">
        <v>408</v>
      </c>
      <c r="D397" s="11">
        <v>0</v>
      </c>
      <c r="E397" s="11">
        <v>163138</v>
      </c>
      <c r="F397" s="21">
        <v>0</v>
      </c>
      <c r="G397" s="21">
        <v>0</v>
      </c>
      <c r="H397" s="21">
        <v>17</v>
      </c>
      <c r="I397" s="21">
        <v>20</v>
      </c>
    </row>
    <row r="398" spans="1:9" x14ac:dyDescent="0.3">
      <c r="A398" s="23" t="s">
        <v>1615</v>
      </c>
      <c r="B398" s="9" t="s">
        <v>1801</v>
      </c>
      <c r="C398" s="23" t="s">
        <v>409</v>
      </c>
      <c r="D398" s="11">
        <v>0</v>
      </c>
      <c r="E398" s="11">
        <v>696600</v>
      </c>
      <c r="F398" s="21">
        <v>0</v>
      </c>
      <c r="G398" s="21">
        <v>0</v>
      </c>
      <c r="H398" s="21">
        <v>0</v>
      </c>
      <c r="I398" s="21">
        <v>129</v>
      </c>
    </row>
    <row r="399" spans="1:9" x14ac:dyDescent="0.3">
      <c r="A399" s="23" t="s">
        <v>831</v>
      </c>
      <c r="B399" s="9" t="s">
        <v>2026</v>
      </c>
      <c r="C399" s="23" t="s">
        <v>410</v>
      </c>
      <c r="D399" s="11">
        <v>0</v>
      </c>
      <c r="E399" s="11">
        <v>747900</v>
      </c>
      <c r="F399" s="21">
        <v>0</v>
      </c>
      <c r="G399" s="21">
        <v>0</v>
      </c>
      <c r="H399" s="21">
        <v>55</v>
      </c>
      <c r="I399" s="21">
        <v>111</v>
      </c>
    </row>
    <row r="400" spans="1:9" x14ac:dyDescent="0.3">
      <c r="A400" s="23" t="s">
        <v>832</v>
      </c>
      <c r="B400" s="10" t="s">
        <v>1689</v>
      </c>
      <c r="C400" s="23" t="s">
        <v>411</v>
      </c>
      <c r="D400" s="11">
        <v>0</v>
      </c>
      <c r="E400" s="11">
        <v>108000</v>
      </c>
      <c r="F400" s="21">
        <v>0</v>
      </c>
      <c r="G400" s="21">
        <v>0</v>
      </c>
      <c r="H400" s="21">
        <v>0</v>
      </c>
      <c r="I400" s="21">
        <v>20</v>
      </c>
    </row>
    <row r="401" spans="1:9" x14ac:dyDescent="0.3">
      <c r="A401" s="23" t="s">
        <v>1646</v>
      </c>
      <c r="B401" s="9" t="s">
        <v>1918</v>
      </c>
      <c r="C401" s="23" t="s">
        <v>412</v>
      </c>
      <c r="D401" s="11">
        <v>0</v>
      </c>
      <c r="E401" s="11">
        <v>469800</v>
      </c>
      <c r="F401" s="21">
        <v>0</v>
      </c>
      <c r="G401" s="21">
        <v>0</v>
      </c>
      <c r="H401" s="21">
        <v>0</v>
      </c>
      <c r="I401" s="21">
        <v>87</v>
      </c>
    </row>
    <row r="402" spans="1:9" x14ac:dyDescent="0.3">
      <c r="A402" s="23" t="s">
        <v>1292</v>
      </c>
      <c r="B402" s="9" t="s">
        <v>1293</v>
      </c>
      <c r="C402" s="23" t="s">
        <v>413</v>
      </c>
      <c r="D402" s="11">
        <v>0</v>
      </c>
      <c r="E402" s="11">
        <v>2249854</v>
      </c>
      <c r="F402" s="21">
        <v>0</v>
      </c>
      <c r="G402" s="21">
        <v>0</v>
      </c>
      <c r="H402" s="21">
        <v>408</v>
      </c>
      <c r="I402" s="21">
        <v>148</v>
      </c>
    </row>
    <row r="403" spans="1:9" x14ac:dyDescent="0.3">
      <c r="A403" s="23" t="s">
        <v>1294</v>
      </c>
      <c r="B403" s="9" t="s">
        <v>1295</v>
      </c>
      <c r="C403" s="23" t="s">
        <v>416</v>
      </c>
      <c r="D403" s="11">
        <v>0</v>
      </c>
      <c r="E403" s="11">
        <v>668169</v>
      </c>
      <c r="F403" s="21">
        <v>0</v>
      </c>
      <c r="G403" s="21">
        <v>0</v>
      </c>
      <c r="H403" s="21">
        <v>71</v>
      </c>
      <c r="I403" s="21">
        <v>32</v>
      </c>
    </row>
    <row r="404" spans="1:9" x14ac:dyDescent="0.3">
      <c r="A404" s="23" t="s">
        <v>1296</v>
      </c>
      <c r="B404" s="9" t="s">
        <v>1297</v>
      </c>
      <c r="C404" s="23" t="s">
        <v>417</v>
      </c>
      <c r="D404" s="11">
        <v>0</v>
      </c>
      <c r="E404" s="11">
        <v>406831</v>
      </c>
      <c r="F404" s="21">
        <v>0</v>
      </c>
      <c r="G404" s="21">
        <v>0</v>
      </c>
      <c r="H404" s="21">
        <v>41</v>
      </c>
      <c r="I404" s="21">
        <v>20</v>
      </c>
    </row>
    <row r="405" spans="1:9" x14ac:dyDescent="0.3">
      <c r="A405" s="23" t="s">
        <v>714</v>
      </c>
      <c r="B405" s="9" t="s">
        <v>1298</v>
      </c>
      <c r="C405" s="23" t="s">
        <v>418</v>
      </c>
      <c r="D405" s="11">
        <v>0</v>
      </c>
      <c r="E405" s="11">
        <v>2853331</v>
      </c>
      <c r="F405" s="21">
        <v>0</v>
      </c>
      <c r="G405" s="21">
        <v>0</v>
      </c>
      <c r="H405" s="21">
        <v>607</v>
      </c>
      <c r="I405" s="21">
        <v>0</v>
      </c>
    </row>
    <row r="406" spans="1:9" x14ac:dyDescent="0.3">
      <c r="A406" s="23" t="s">
        <v>1580</v>
      </c>
      <c r="B406" s="9" t="s">
        <v>1581</v>
      </c>
      <c r="C406" s="23" t="s">
        <v>419</v>
      </c>
      <c r="D406" s="11">
        <v>0</v>
      </c>
      <c r="E406" s="11">
        <v>2700</v>
      </c>
      <c r="F406" s="21">
        <v>0</v>
      </c>
      <c r="G406" s="21">
        <v>0</v>
      </c>
      <c r="H406" s="21">
        <v>1</v>
      </c>
      <c r="I406" s="21">
        <v>0</v>
      </c>
    </row>
    <row r="407" spans="1:9" x14ac:dyDescent="0.3">
      <c r="A407" s="23" t="s">
        <v>1299</v>
      </c>
      <c r="B407" s="9" t="s">
        <v>1300</v>
      </c>
      <c r="C407" s="23" t="s">
        <v>420</v>
      </c>
      <c r="D407" s="11">
        <v>0</v>
      </c>
      <c r="E407" s="11">
        <v>287676</v>
      </c>
      <c r="F407" s="21">
        <v>0</v>
      </c>
      <c r="G407" s="21">
        <v>0</v>
      </c>
      <c r="H407" s="21">
        <v>76</v>
      </c>
      <c r="I407" s="21">
        <v>0</v>
      </c>
    </row>
    <row r="408" spans="1:9" x14ac:dyDescent="0.3">
      <c r="A408" s="23" t="s">
        <v>1301</v>
      </c>
      <c r="B408" s="9" t="s">
        <v>1302</v>
      </c>
      <c r="C408" s="23" t="s">
        <v>421</v>
      </c>
      <c r="D408" s="11">
        <v>0</v>
      </c>
      <c r="E408" s="11">
        <v>368212</v>
      </c>
      <c r="F408" s="21">
        <v>0</v>
      </c>
      <c r="G408" s="21">
        <v>0</v>
      </c>
      <c r="H408" s="21">
        <v>0</v>
      </c>
      <c r="I408" s="21">
        <v>39</v>
      </c>
    </row>
    <row r="409" spans="1:9" x14ac:dyDescent="0.3">
      <c r="A409" s="23" t="s">
        <v>715</v>
      </c>
      <c r="B409" s="10" t="s">
        <v>1303</v>
      </c>
      <c r="C409" s="23" t="s">
        <v>422</v>
      </c>
      <c r="D409" s="11">
        <v>2171337</v>
      </c>
      <c r="E409" s="11">
        <v>2185673</v>
      </c>
      <c r="F409" s="21">
        <v>0</v>
      </c>
      <c r="G409" s="21">
        <v>196</v>
      </c>
      <c r="H409" s="21">
        <v>387</v>
      </c>
      <c r="I409" s="21">
        <v>24</v>
      </c>
    </row>
    <row r="410" spans="1:9" x14ac:dyDescent="0.3">
      <c r="A410" s="23" t="s">
        <v>1304</v>
      </c>
      <c r="B410" s="10" t="s">
        <v>1797</v>
      </c>
      <c r="C410" s="23" t="s">
        <v>423</v>
      </c>
      <c r="D410" s="11">
        <v>0</v>
      </c>
      <c r="E410" s="11">
        <v>1139577</v>
      </c>
      <c r="F410" s="21">
        <v>0</v>
      </c>
      <c r="G410" s="21">
        <v>0</v>
      </c>
      <c r="H410" s="21">
        <v>0</v>
      </c>
      <c r="I410" s="21">
        <v>190</v>
      </c>
    </row>
    <row r="411" spans="1:9" x14ac:dyDescent="0.3">
      <c r="A411" s="23" t="s">
        <v>1637</v>
      </c>
      <c r="B411" s="10" t="s">
        <v>1866</v>
      </c>
      <c r="C411" s="23" t="s">
        <v>424</v>
      </c>
      <c r="D411" s="11">
        <v>0</v>
      </c>
      <c r="E411" s="11">
        <v>1269000</v>
      </c>
      <c r="F411" s="21">
        <v>0</v>
      </c>
      <c r="G411" s="21">
        <v>0</v>
      </c>
      <c r="H411" s="21">
        <v>0</v>
      </c>
      <c r="I411" s="21">
        <v>235</v>
      </c>
    </row>
    <row r="412" spans="1:9" x14ac:dyDescent="0.3">
      <c r="A412" s="23" t="s">
        <v>833</v>
      </c>
      <c r="B412" s="9" t="s">
        <v>1872</v>
      </c>
      <c r="C412" s="23" t="s">
        <v>425</v>
      </c>
      <c r="D412" s="11">
        <v>0</v>
      </c>
      <c r="E412" s="11">
        <v>1714709</v>
      </c>
      <c r="F412" s="21">
        <v>0</v>
      </c>
      <c r="G412" s="21">
        <v>0</v>
      </c>
      <c r="H412" s="21">
        <v>0</v>
      </c>
      <c r="I412" s="21">
        <v>226</v>
      </c>
    </row>
    <row r="413" spans="1:9" x14ac:dyDescent="0.3">
      <c r="A413" s="23" t="s">
        <v>834</v>
      </c>
      <c r="B413" s="10" t="s">
        <v>1755</v>
      </c>
      <c r="C413" s="23" t="s">
        <v>426</v>
      </c>
      <c r="D413" s="11">
        <v>0</v>
      </c>
      <c r="E413" s="11">
        <v>1039436</v>
      </c>
      <c r="F413" s="21">
        <v>0</v>
      </c>
      <c r="G413" s="21">
        <v>0</v>
      </c>
      <c r="H413" s="21">
        <v>66</v>
      </c>
      <c r="I413" s="21">
        <v>158</v>
      </c>
    </row>
    <row r="414" spans="1:9" x14ac:dyDescent="0.3">
      <c r="A414" s="23" t="s">
        <v>1305</v>
      </c>
      <c r="B414" s="10" t="s">
        <v>1306</v>
      </c>
      <c r="C414" s="23" t="s">
        <v>427</v>
      </c>
      <c r="D414" s="11">
        <v>0</v>
      </c>
      <c r="E414" s="11">
        <v>81245</v>
      </c>
      <c r="F414" s="21">
        <v>0</v>
      </c>
      <c r="G414" s="21">
        <v>0</v>
      </c>
      <c r="H414" s="21">
        <v>23</v>
      </c>
      <c r="I414" s="21">
        <v>0</v>
      </c>
    </row>
    <row r="415" spans="1:9" x14ac:dyDescent="0.3">
      <c r="A415" s="23" t="s">
        <v>835</v>
      </c>
      <c r="B415" s="9" t="s">
        <v>1671</v>
      </c>
      <c r="C415" s="23" t="s">
        <v>29</v>
      </c>
      <c r="D415" s="11">
        <v>0</v>
      </c>
      <c r="E415" s="11">
        <v>1576800</v>
      </c>
      <c r="F415" s="21">
        <v>0</v>
      </c>
      <c r="G415" s="21">
        <v>0</v>
      </c>
      <c r="H415" s="21">
        <v>0</v>
      </c>
      <c r="I415" s="21">
        <v>292</v>
      </c>
    </row>
    <row r="416" spans="1:9" x14ac:dyDescent="0.3">
      <c r="A416" s="23" t="s">
        <v>1610</v>
      </c>
      <c r="B416" s="10" t="s">
        <v>1775</v>
      </c>
      <c r="C416" s="23" t="s">
        <v>428</v>
      </c>
      <c r="D416" s="11">
        <v>0</v>
      </c>
      <c r="E416" s="11">
        <v>630799</v>
      </c>
      <c r="F416" s="21">
        <v>0</v>
      </c>
      <c r="G416" s="21">
        <v>0</v>
      </c>
      <c r="H416" s="21">
        <v>0</v>
      </c>
      <c r="I416" s="21">
        <v>114</v>
      </c>
    </row>
    <row r="417" spans="1:9" x14ac:dyDescent="0.3">
      <c r="A417" s="23" t="s">
        <v>1307</v>
      </c>
      <c r="B417" s="10" t="s">
        <v>1308</v>
      </c>
      <c r="C417" s="23" t="s">
        <v>405</v>
      </c>
      <c r="D417" s="11">
        <v>75572</v>
      </c>
      <c r="E417" s="11">
        <v>534016</v>
      </c>
      <c r="F417" s="21">
        <v>17</v>
      </c>
      <c r="G417" s="21">
        <v>0</v>
      </c>
      <c r="H417" s="21">
        <v>7</v>
      </c>
      <c r="I417" s="21">
        <v>50</v>
      </c>
    </row>
    <row r="418" spans="1:9" x14ac:dyDescent="0.3">
      <c r="A418" s="23" t="s">
        <v>1956</v>
      </c>
      <c r="B418" s="10" t="s">
        <v>1957</v>
      </c>
      <c r="C418" s="23" t="s">
        <v>429</v>
      </c>
      <c r="D418" s="11">
        <v>0</v>
      </c>
      <c r="E418" s="11">
        <v>329400</v>
      </c>
      <c r="F418" s="21">
        <v>0</v>
      </c>
      <c r="G418" s="21">
        <v>0</v>
      </c>
      <c r="H418" s="21">
        <v>0</v>
      </c>
      <c r="I418" s="21">
        <v>61</v>
      </c>
    </row>
    <row r="419" spans="1:9" x14ac:dyDescent="0.3">
      <c r="A419" s="23" t="s">
        <v>1784</v>
      </c>
      <c r="B419" s="9" t="s">
        <v>1785</v>
      </c>
      <c r="C419" s="23" t="s">
        <v>430</v>
      </c>
      <c r="D419" s="11">
        <v>0</v>
      </c>
      <c r="E419" s="11">
        <v>858600</v>
      </c>
      <c r="F419" s="21">
        <v>0</v>
      </c>
      <c r="G419" s="21">
        <v>0</v>
      </c>
      <c r="H419" s="21">
        <v>0</v>
      </c>
      <c r="I419" s="21">
        <v>159</v>
      </c>
    </row>
    <row r="420" spans="1:9" x14ac:dyDescent="0.3">
      <c r="A420" s="23" t="s">
        <v>836</v>
      </c>
      <c r="B420" s="9" t="s">
        <v>1807</v>
      </c>
      <c r="C420" s="23" t="s">
        <v>431</v>
      </c>
      <c r="D420" s="11">
        <v>0</v>
      </c>
      <c r="E420" s="11">
        <v>2472102</v>
      </c>
      <c r="F420" s="21">
        <v>0</v>
      </c>
      <c r="G420" s="21">
        <v>0</v>
      </c>
      <c r="H420" s="21">
        <v>215</v>
      </c>
      <c r="I420" s="21">
        <v>286</v>
      </c>
    </row>
    <row r="421" spans="1:9" x14ac:dyDescent="0.3">
      <c r="A421" s="23" t="s">
        <v>1309</v>
      </c>
      <c r="B421" s="9" t="s">
        <v>1310</v>
      </c>
      <c r="C421" s="23" t="s">
        <v>406</v>
      </c>
      <c r="D421" s="11">
        <v>0</v>
      </c>
      <c r="E421" s="11">
        <v>706843</v>
      </c>
      <c r="F421" s="21">
        <v>0</v>
      </c>
      <c r="G421" s="21">
        <v>0</v>
      </c>
      <c r="H421" s="21">
        <v>95</v>
      </c>
      <c r="I421" s="21">
        <v>63</v>
      </c>
    </row>
    <row r="422" spans="1:9" x14ac:dyDescent="0.3">
      <c r="A422" s="23" t="s">
        <v>1311</v>
      </c>
      <c r="B422" s="9" t="s">
        <v>1312</v>
      </c>
      <c r="C422" s="23" t="s">
        <v>432</v>
      </c>
      <c r="D422" s="11">
        <v>0</v>
      </c>
      <c r="E422" s="11">
        <v>130275</v>
      </c>
      <c r="F422" s="21">
        <v>0</v>
      </c>
      <c r="G422" s="21">
        <v>0</v>
      </c>
      <c r="H422" s="21">
        <v>12</v>
      </c>
      <c r="I422" s="21">
        <v>20</v>
      </c>
    </row>
    <row r="423" spans="1:9" x14ac:dyDescent="0.3">
      <c r="A423" s="23" t="s">
        <v>1313</v>
      </c>
      <c r="B423" s="9" t="s">
        <v>1314</v>
      </c>
      <c r="C423" s="23" t="s">
        <v>433</v>
      </c>
      <c r="D423" s="11">
        <v>0</v>
      </c>
      <c r="E423" s="11">
        <v>185002</v>
      </c>
      <c r="F423" s="21">
        <v>0</v>
      </c>
      <c r="G423" s="21">
        <v>0</v>
      </c>
      <c r="H423" s="21">
        <v>29</v>
      </c>
      <c r="I423" s="21">
        <v>20</v>
      </c>
    </row>
    <row r="424" spans="1:9" x14ac:dyDescent="0.3">
      <c r="A424" s="23" t="s">
        <v>1315</v>
      </c>
      <c r="B424" s="10" t="s">
        <v>1316</v>
      </c>
      <c r="C424" s="23" t="s">
        <v>434</v>
      </c>
      <c r="D424" s="11">
        <v>0</v>
      </c>
      <c r="E424" s="11">
        <v>540975</v>
      </c>
      <c r="F424" s="21">
        <v>0</v>
      </c>
      <c r="G424" s="21">
        <v>0</v>
      </c>
      <c r="H424" s="21">
        <v>38</v>
      </c>
      <c r="I424" s="21">
        <v>40</v>
      </c>
    </row>
    <row r="425" spans="1:9" x14ac:dyDescent="0.3">
      <c r="A425" s="23" t="s">
        <v>1589</v>
      </c>
      <c r="B425" s="9" t="s">
        <v>1590</v>
      </c>
      <c r="C425" s="23" t="s">
        <v>436</v>
      </c>
      <c r="D425" s="11">
        <v>0</v>
      </c>
      <c r="E425" s="11">
        <v>323662</v>
      </c>
      <c r="F425" s="21">
        <v>0</v>
      </c>
      <c r="G425" s="21">
        <v>0</v>
      </c>
      <c r="H425" s="21">
        <v>0</v>
      </c>
      <c r="I425" s="21">
        <v>36</v>
      </c>
    </row>
    <row r="426" spans="1:9" x14ac:dyDescent="0.3">
      <c r="A426" s="23" t="s">
        <v>837</v>
      </c>
      <c r="B426" s="9" t="s">
        <v>1888</v>
      </c>
      <c r="C426" s="23" t="s">
        <v>435</v>
      </c>
      <c r="D426" s="11">
        <v>0</v>
      </c>
      <c r="E426" s="11">
        <v>1222972</v>
      </c>
      <c r="F426" s="21">
        <v>0</v>
      </c>
      <c r="G426" s="21">
        <v>0</v>
      </c>
      <c r="H426" s="21">
        <v>12</v>
      </c>
      <c r="I426" s="21">
        <v>214</v>
      </c>
    </row>
    <row r="427" spans="1:9" x14ac:dyDescent="0.3">
      <c r="A427" s="23" t="s">
        <v>1317</v>
      </c>
      <c r="B427" s="9" t="s">
        <v>1318</v>
      </c>
      <c r="C427" s="23" t="s">
        <v>437</v>
      </c>
      <c r="D427" s="11">
        <v>0</v>
      </c>
      <c r="E427" s="11">
        <v>48600</v>
      </c>
      <c r="F427" s="21">
        <v>0</v>
      </c>
      <c r="G427" s="21">
        <v>0</v>
      </c>
      <c r="H427" s="21">
        <v>18</v>
      </c>
      <c r="I427" s="21">
        <v>0</v>
      </c>
    </row>
    <row r="428" spans="1:9" x14ac:dyDescent="0.3">
      <c r="A428" s="23" t="s">
        <v>1319</v>
      </c>
      <c r="B428" s="10" t="s">
        <v>1320</v>
      </c>
      <c r="C428" s="23" t="s">
        <v>30</v>
      </c>
      <c r="D428" s="11">
        <v>0</v>
      </c>
      <c r="E428" s="11">
        <v>597491</v>
      </c>
      <c r="F428" s="21">
        <v>0</v>
      </c>
      <c r="G428" s="21">
        <v>0</v>
      </c>
      <c r="H428" s="21">
        <v>92</v>
      </c>
      <c r="I428" s="21">
        <v>20</v>
      </c>
    </row>
    <row r="429" spans="1:9" x14ac:dyDescent="0.3">
      <c r="A429" s="23" t="s">
        <v>1321</v>
      </c>
      <c r="B429" s="9" t="s">
        <v>1322</v>
      </c>
      <c r="C429" s="23" t="s">
        <v>438</v>
      </c>
      <c r="D429" s="11">
        <v>0</v>
      </c>
      <c r="E429" s="11">
        <v>564716</v>
      </c>
      <c r="F429" s="21">
        <v>0</v>
      </c>
      <c r="G429" s="21">
        <v>0</v>
      </c>
      <c r="H429" s="21">
        <v>24</v>
      </c>
      <c r="I429" s="21">
        <v>38</v>
      </c>
    </row>
    <row r="430" spans="1:9" x14ac:dyDescent="0.3">
      <c r="A430" s="23" t="s">
        <v>1616</v>
      </c>
      <c r="B430" s="10" t="s">
        <v>1802</v>
      </c>
      <c r="C430" s="23" t="s">
        <v>415</v>
      </c>
      <c r="D430" s="11">
        <v>0</v>
      </c>
      <c r="E430" s="11">
        <v>108000</v>
      </c>
      <c r="F430" s="21">
        <v>0</v>
      </c>
      <c r="G430" s="21">
        <v>0</v>
      </c>
      <c r="H430" s="21">
        <v>0</v>
      </c>
      <c r="I430" s="21">
        <v>20</v>
      </c>
    </row>
    <row r="431" spans="1:9" x14ac:dyDescent="0.3">
      <c r="A431" s="23" t="s">
        <v>716</v>
      </c>
      <c r="B431" s="9" t="s">
        <v>1851</v>
      </c>
      <c r="C431" s="23" t="s">
        <v>439</v>
      </c>
      <c r="D431" s="11">
        <v>0</v>
      </c>
      <c r="E431" s="11">
        <v>639490</v>
      </c>
      <c r="F431" s="21">
        <v>0</v>
      </c>
      <c r="G431" s="21">
        <v>0</v>
      </c>
      <c r="H431" s="21">
        <v>54</v>
      </c>
      <c r="I431" s="21">
        <v>90</v>
      </c>
    </row>
    <row r="432" spans="1:9" x14ac:dyDescent="0.3">
      <c r="A432" s="23" t="s">
        <v>1323</v>
      </c>
      <c r="B432" s="9" t="s">
        <v>1796</v>
      </c>
      <c r="C432" s="23" t="s">
        <v>414</v>
      </c>
      <c r="D432" s="11">
        <v>8285182</v>
      </c>
      <c r="E432" s="11">
        <v>244853751</v>
      </c>
      <c r="F432" s="21">
        <v>0</v>
      </c>
      <c r="G432" s="21">
        <v>1226</v>
      </c>
      <c r="H432" s="21">
        <v>55679</v>
      </c>
      <c r="I432" s="21">
        <v>3853</v>
      </c>
    </row>
    <row r="433" spans="1:9" x14ac:dyDescent="0.3">
      <c r="A433" s="23" t="s">
        <v>1324</v>
      </c>
      <c r="B433" s="9" t="s">
        <v>1325</v>
      </c>
      <c r="C433" s="23" t="s">
        <v>440</v>
      </c>
      <c r="D433" s="11">
        <v>0</v>
      </c>
      <c r="E433" s="11">
        <v>343317</v>
      </c>
      <c r="F433" s="21">
        <v>0</v>
      </c>
      <c r="G433" s="21">
        <v>0</v>
      </c>
      <c r="H433" s="21">
        <v>24</v>
      </c>
      <c r="I433" s="21">
        <v>20</v>
      </c>
    </row>
    <row r="434" spans="1:9" x14ac:dyDescent="0.3">
      <c r="A434" s="23" t="s">
        <v>838</v>
      </c>
      <c r="B434" s="9" t="s">
        <v>1759</v>
      </c>
      <c r="C434" s="23" t="s">
        <v>441</v>
      </c>
      <c r="D434" s="11">
        <v>0</v>
      </c>
      <c r="E434" s="11">
        <v>1549800</v>
      </c>
      <c r="F434" s="21">
        <v>0</v>
      </c>
      <c r="G434" s="21">
        <v>0</v>
      </c>
      <c r="H434" s="21">
        <v>0</v>
      </c>
      <c r="I434" s="21">
        <v>287</v>
      </c>
    </row>
    <row r="435" spans="1:9" x14ac:dyDescent="0.3">
      <c r="A435" s="23" t="s">
        <v>1326</v>
      </c>
      <c r="B435" s="9" t="s">
        <v>1327</v>
      </c>
      <c r="C435" s="23" t="s">
        <v>442</v>
      </c>
      <c r="D435" s="11">
        <v>266217</v>
      </c>
      <c r="E435" s="11">
        <v>253800</v>
      </c>
      <c r="F435" s="21">
        <v>0</v>
      </c>
      <c r="G435" s="21">
        <v>30</v>
      </c>
      <c r="H435" s="21">
        <v>6</v>
      </c>
      <c r="I435" s="21">
        <v>24</v>
      </c>
    </row>
    <row r="436" spans="1:9" x14ac:dyDescent="0.3">
      <c r="A436" s="23" t="s">
        <v>1328</v>
      </c>
      <c r="B436" s="9" t="s">
        <v>1329</v>
      </c>
      <c r="C436" s="23" t="s">
        <v>443</v>
      </c>
      <c r="D436" s="11">
        <v>0</v>
      </c>
      <c r="E436" s="11">
        <v>551880</v>
      </c>
      <c r="F436" s="21">
        <v>0</v>
      </c>
      <c r="G436" s="21">
        <v>0</v>
      </c>
      <c r="H436" s="21">
        <v>57</v>
      </c>
      <c r="I436" s="21">
        <v>32</v>
      </c>
    </row>
    <row r="437" spans="1:9" x14ac:dyDescent="0.3">
      <c r="A437" s="23" t="s">
        <v>1330</v>
      </c>
      <c r="B437" s="9" t="s">
        <v>1331</v>
      </c>
      <c r="C437" s="23" t="s">
        <v>444</v>
      </c>
      <c r="D437" s="11">
        <v>0</v>
      </c>
      <c r="E437" s="11">
        <v>477387</v>
      </c>
      <c r="F437" s="21">
        <v>0</v>
      </c>
      <c r="G437" s="21">
        <v>0</v>
      </c>
      <c r="H437" s="21">
        <v>136</v>
      </c>
      <c r="I437" s="21">
        <v>0</v>
      </c>
    </row>
    <row r="438" spans="1:9" x14ac:dyDescent="0.3">
      <c r="A438" s="23" t="s">
        <v>1332</v>
      </c>
      <c r="B438" s="9" t="s">
        <v>1333</v>
      </c>
      <c r="C438" s="23" t="s">
        <v>445</v>
      </c>
      <c r="D438" s="11">
        <v>0</v>
      </c>
      <c r="E438" s="11">
        <v>545430</v>
      </c>
      <c r="F438" s="21">
        <v>0</v>
      </c>
      <c r="G438" s="21">
        <v>0</v>
      </c>
      <c r="H438" s="21">
        <v>72</v>
      </c>
      <c r="I438" s="21">
        <v>35</v>
      </c>
    </row>
    <row r="439" spans="1:9" x14ac:dyDescent="0.3">
      <c r="A439" s="23" t="s">
        <v>1334</v>
      </c>
      <c r="B439" s="10" t="s">
        <v>1335</v>
      </c>
      <c r="C439" s="23" t="s">
        <v>446</v>
      </c>
      <c r="D439" s="11">
        <v>0</v>
      </c>
      <c r="E439" s="11">
        <v>391200</v>
      </c>
      <c r="F439" s="21">
        <v>0</v>
      </c>
      <c r="G439" s="21">
        <v>0</v>
      </c>
      <c r="H439" s="21">
        <v>95</v>
      </c>
      <c r="I439" s="21">
        <v>20</v>
      </c>
    </row>
    <row r="440" spans="1:9" x14ac:dyDescent="0.3">
      <c r="A440" s="23" t="s">
        <v>1336</v>
      </c>
      <c r="B440" s="10" t="s">
        <v>1337</v>
      </c>
      <c r="C440" s="23" t="s">
        <v>447</v>
      </c>
      <c r="D440" s="11">
        <v>0</v>
      </c>
      <c r="E440" s="11">
        <v>244148</v>
      </c>
      <c r="F440" s="21">
        <v>0</v>
      </c>
      <c r="G440" s="21">
        <v>0</v>
      </c>
      <c r="H440" s="21">
        <v>36</v>
      </c>
      <c r="I440" s="21">
        <v>20</v>
      </c>
    </row>
    <row r="441" spans="1:9" x14ac:dyDescent="0.3">
      <c r="A441" s="23" t="s">
        <v>717</v>
      </c>
      <c r="B441" s="9" t="s">
        <v>1338</v>
      </c>
      <c r="C441" s="23" t="s">
        <v>448</v>
      </c>
      <c r="D441" s="11">
        <v>0</v>
      </c>
      <c r="E441" s="11">
        <v>70032</v>
      </c>
      <c r="F441" s="21">
        <v>0</v>
      </c>
      <c r="G441" s="21">
        <v>0</v>
      </c>
      <c r="H441" s="21">
        <v>23</v>
      </c>
      <c r="I441" s="21">
        <v>0</v>
      </c>
    </row>
    <row r="442" spans="1:9" x14ac:dyDescent="0.3">
      <c r="A442" s="23" t="s">
        <v>1339</v>
      </c>
      <c r="B442" s="10" t="s">
        <v>2027</v>
      </c>
      <c r="C442" s="23" t="s">
        <v>449</v>
      </c>
      <c r="D442" s="11">
        <v>0</v>
      </c>
      <c r="E442" s="11">
        <v>398255</v>
      </c>
      <c r="F442" s="21">
        <v>0</v>
      </c>
      <c r="G442" s="21">
        <v>0</v>
      </c>
      <c r="H442" s="21">
        <v>26</v>
      </c>
      <c r="I442" s="21">
        <v>20</v>
      </c>
    </row>
    <row r="443" spans="1:9" x14ac:dyDescent="0.3">
      <c r="A443" s="23" t="s">
        <v>839</v>
      </c>
      <c r="B443" s="10" t="s">
        <v>1715</v>
      </c>
      <c r="C443" s="23" t="s">
        <v>450</v>
      </c>
      <c r="D443" s="11">
        <v>0</v>
      </c>
      <c r="E443" s="11">
        <v>1458000</v>
      </c>
      <c r="F443" s="21">
        <v>0</v>
      </c>
      <c r="G443" s="21">
        <v>0</v>
      </c>
      <c r="H443" s="21">
        <v>100</v>
      </c>
      <c r="I443" s="21">
        <v>220</v>
      </c>
    </row>
    <row r="444" spans="1:9" x14ac:dyDescent="0.3">
      <c r="A444" s="23" t="s">
        <v>840</v>
      </c>
      <c r="B444" s="9" t="s">
        <v>1804</v>
      </c>
      <c r="C444" s="23" t="s">
        <v>451</v>
      </c>
      <c r="D444" s="11">
        <v>0</v>
      </c>
      <c r="E444" s="11">
        <v>209032</v>
      </c>
      <c r="F444" s="21">
        <v>0</v>
      </c>
      <c r="G444" s="21">
        <v>0</v>
      </c>
      <c r="H444" s="21">
        <v>18</v>
      </c>
      <c r="I444" s="21">
        <v>20</v>
      </c>
    </row>
    <row r="445" spans="1:9" x14ac:dyDescent="0.3">
      <c r="A445" s="23" t="s">
        <v>718</v>
      </c>
      <c r="B445" s="9" t="s">
        <v>1340</v>
      </c>
      <c r="C445" s="23" t="s">
        <v>452</v>
      </c>
      <c r="D445" s="11">
        <v>0</v>
      </c>
      <c r="E445" s="11">
        <v>848510</v>
      </c>
      <c r="F445" s="21">
        <v>0</v>
      </c>
      <c r="G445" s="21">
        <v>0</v>
      </c>
      <c r="H445" s="21">
        <v>277</v>
      </c>
      <c r="I445" s="21">
        <v>0</v>
      </c>
    </row>
    <row r="446" spans="1:9" x14ac:dyDescent="0.3">
      <c r="A446" s="23" t="s">
        <v>1341</v>
      </c>
      <c r="B446" s="9" t="s">
        <v>1832</v>
      </c>
      <c r="C446" s="23" t="s">
        <v>453</v>
      </c>
      <c r="D446" s="11">
        <v>0</v>
      </c>
      <c r="E446" s="11">
        <v>1431271</v>
      </c>
      <c r="F446" s="21">
        <v>0</v>
      </c>
      <c r="G446" s="21">
        <v>0</v>
      </c>
      <c r="H446" s="21">
        <v>105</v>
      </c>
      <c r="I446" s="21">
        <v>131</v>
      </c>
    </row>
    <row r="447" spans="1:9" x14ac:dyDescent="0.3">
      <c r="A447" s="23" t="s">
        <v>841</v>
      </c>
      <c r="B447" s="10" t="s">
        <v>1835</v>
      </c>
      <c r="C447" s="23" t="s">
        <v>454</v>
      </c>
      <c r="D447" s="11">
        <v>0</v>
      </c>
      <c r="E447" s="11">
        <v>583020</v>
      </c>
      <c r="F447" s="21">
        <v>0</v>
      </c>
      <c r="G447" s="21">
        <v>0</v>
      </c>
      <c r="H447" s="21">
        <v>0</v>
      </c>
      <c r="I447" s="21">
        <v>60</v>
      </c>
    </row>
    <row r="448" spans="1:9" x14ac:dyDescent="0.3">
      <c r="A448" s="23" t="s">
        <v>702</v>
      </c>
      <c r="B448" s="9" t="s">
        <v>1684</v>
      </c>
      <c r="C448" s="23" t="s">
        <v>261</v>
      </c>
      <c r="D448" s="11">
        <v>0</v>
      </c>
      <c r="E448" s="11">
        <v>0</v>
      </c>
      <c r="F448" s="21">
        <v>0</v>
      </c>
      <c r="G448" s="21">
        <v>0</v>
      </c>
      <c r="H448" s="21">
        <v>0</v>
      </c>
      <c r="I448" s="21">
        <v>0</v>
      </c>
    </row>
    <row r="449" spans="1:9" x14ac:dyDescent="0.3">
      <c r="A449" s="23" t="s">
        <v>1342</v>
      </c>
      <c r="B449" s="9" t="s">
        <v>1343</v>
      </c>
      <c r="C449" s="23" t="s">
        <v>455</v>
      </c>
      <c r="D449" s="11">
        <v>0</v>
      </c>
      <c r="E449" s="11">
        <v>433205</v>
      </c>
      <c r="F449" s="21">
        <v>0</v>
      </c>
      <c r="G449" s="21">
        <v>0</v>
      </c>
      <c r="H449" s="21">
        <v>82</v>
      </c>
      <c r="I449" s="21">
        <v>20</v>
      </c>
    </row>
    <row r="450" spans="1:9" x14ac:dyDescent="0.3">
      <c r="A450" s="23" t="s">
        <v>1344</v>
      </c>
      <c r="B450" s="9" t="s">
        <v>1345</v>
      </c>
      <c r="C450" s="23" t="s">
        <v>456</v>
      </c>
      <c r="D450" s="11">
        <v>0</v>
      </c>
      <c r="E450" s="11">
        <v>136589</v>
      </c>
      <c r="F450" s="21">
        <v>0</v>
      </c>
      <c r="G450" s="21">
        <v>0</v>
      </c>
      <c r="H450" s="21">
        <v>28</v>
      </c>
      <c r="I450" s="21">
        <v>0</v>
      </c>
    </row>
    <row r="451" spans="1:9" x14ac:dyDescent="0.3">
      <c r="A451" s="23" t="s">
        <v>1346</v>
      </c>
      <c r="B451" s="9" t="s">
        <v>1347</v>
      </c>
      <c r="C451" s="23" t="s">
        <v>457</v>
      </c>
      <c r="D451" s="11">
        <v>0</v>
      </c>
      <c r="E451" s="11">
        <v>361240</v>
      </c>
      <c r="F451" s="21">
        <v>0</v>
      </c>
      <c r="G451" s="21">
        <v>0</v>
      </c>
      <c r="H451" s="21">
        <v>29</v>
      </c>
      <c r="I451" s="21">
        <v>52</v>
      </c>
    </row>
    <row r="452" spans="1:9" x14ac:dyDescent="0.3">
      <c r="A452" s="23" t="s">
        <v>1908</v>
      </c>
      <c r="B452" s="9" t="s">
        <v>1909</v>
      </c>
      <c r="C452" s="23" t="s">
        <v>458</v>
      </c>
      <c r="D452" s="11">
        <v>0</v>
      </c>
      <c r="E452" s="11">
        <v>108000</v>
      </c>
      <c r="F452" s="21">
        <v>0</v>
      </c>
      <c r="G452" s="21">
        <v>0</v>
      </c>
      <c r="H452" s="21">
        <v>0</v>
      </c>
      <c r="I452" s="21">
        <v>20</v>
      </c>
    </row>
    <row r="453" spans="1:9" x14ac:dyDescent="0.3">
      <c r="A453" s="23" t="s">
        <v>1348</v>
      </c>
      <c r="B453" s="10" t="s">
        <v>1349</v>
      </c>
      <c r="C453" s="23" t="s">
        <v>459</v>
      </c>
      <c r="D453" s="11">
        <v>0</v>
      </c>
      <c r="E453" s="11">
        <v>483746</v>
      </c>
      <c r="F453" s="21">
        <v>0</v>
      </c>
      <c r="G453" s="21">
        <v>0</v>
      </c>
      <c r="H453" s="21">
        <v>53</v>
      </c>
      <c r="I453" s="21">
        <v>37</v>
      </c>
    </row>
    <row r="454" spans="1:9" x14ac:dyDescent="0.3">
      <c r="A454" s="23" t="s">
        <v>1350</v>
      </c>
      <c r="B454" s="10" t="s">
        <v>1351</v>
      </c>
      <c r="C454" s="23" t="s">
        <v>460</v>
      </c>
      <c r="D454" s="11">
        <v>0</v>
      </c>
      <c r="E454" s="11">
        <v>77100</v>
      </c>
      <c r="F454" s="21">
        <v>0</v>
      </c>
      <c r="G454" s="21">
        <v>0</v>
      </c>
      <c r="H454" s="21">
        <v>16</v>
      </c>
      <c r="I454" s="21">
        <v>0</v>
      </c>
    </row>
    <row r="455" spans="1:9" x14ac:dyDescent="0.3">
      <c r="A455" s="23" t="s">
        <v>1352</v>
      </c>
      <c r="B455" s="9" t="s">
        <v>1353</v>
      </c>
      <c r="C455" s="23" t="s">
        <v>461</v>
      </c>
      <c r="D455" s="11">
        <v>0</v>
      </c>
      <c r="E455" s="11">
        <v>82911</v>
      </c>
      <c r="F455" s="21">
        <v>0</v>
      </c>
      <c r="G455" s="21">
        <v>0</v>
      </c>
      <c r="H455" s="21">
        <v>20</v>
      </c>
      <c r="I455" s="21">
        <v>0</v>
      </c>
    </row>
    <row r="456" spans="1:9" x14ac:dyDescent="0.3">
      <c r="A456" s="23" t="s">
        <v>1354</v>
      </c>
      <c r="B456" s="10" t="s">
        <v>1355</v>
      </c>
      <c r="C456" s="23" t="s">
        <v>462</v>
      </c>
      <c r="D456" s="11">
        <v>0</v>
      </c>
      <c r="E456" s="11">
        <v>2225257</v>
      </c>
      <c r="F456" s="21">
        <v>0</v>
      </c>
      <c r="G456" s="21">
        <v>0</v>
      </c>
      <c r="H456" s="21">
        <v>204</v>
      </c>
      <c r="I456" s="21">
        <v>194</v>
      </c>
    </row>
    <row r="457" spans="1:9" x14ac:dyDescent="0.3">
      <c r="A457" s="23" t="s">
        <v>1356</v>
      </c>
      <c r="B457" s="9" t="s">
        <v>1721</v>
      </c>
      <c r="C457" s="23" t="s">
        <v>463</v>
      </c>
      <c r="D457" s="11">
        <v>0</v>
      </c>
      <c r="E457" s="11">
        <v>292448</v>
      </c>
      <c r="F457" s="21">
        <v>0</v>
      </c>
      <c r="G457" s="21">
        <v>0</v>
      </c>
      <c r="H457" s="21">
        <v>22</v>
      </c>
      <c r="I457" s="21">
        <v>20</v>
      </c>
    </row>
    <row r="458" spans="1:9" x14ac:dyDescent="0.3">
      <c r="A458" s="23" t="s">
        <v>842</v>
      </c>
      <c r="B458" s="10" t="s">
        <v>1695</v>
      </c>
      <c r="C458" s="23" t="s">
        <v>464</v>
      </c>
      <c r="D458" s="11">
        <v>0</v>
      </c>
      <c r="E458" s="11">
        <v>345600</v>
      </c>
      <c r="F458" s="21">
        <v>0</v>
      </c>
      <c r="G458" s="21">
        <v>0</v>
      </c>
      <c r="H458" s="21">
        <v>0</v>
      </c>
      <c r="I458" s="21">
        <v>64</v>
      </c>
    </row>
    <row r="459" spans="1:9" x14ac:dyDescent="0.3">
      <c r="A459" s="23" t="s">
        <v>843</v>
      </c>
      <c r="B459" s="9" t="s">
        <v>1852</v>
      </c>
      <c r="C459" s="23" t="s">
        <v>465</v>
      </c>
      <c r="D459" s="11">
        <v>0</v>
      </c>
      <c r="E459" s="11">
        <v>590485</v>
      </c>
      <c r="F459" s="21">
        <v>0</v>
      </c>
      <c r="G459" s="21">
        <v>0</v>
      </c>
      <c r="H459" s="21">
        <v>28</v>
      </c>
      <c r="I459" s="21">
        <v>95</v>
      </c>
    </row>
    <row r="460" spans="1:9" x14ac:dyDescent="0.3">
      <c r="A460" s="23" t="s">
        <v>1357</v>
      </c>
      <c r="B460" s="9" t="s">
        <v>1358</v>
      </c>
      <c r="C460" s="23" t="s">
        <v>466</v>
      </c>
      <c r="D460" s="11">
        <v>0</v>
      </c>
      <c r="E460" s="11">
        <v>764610</v>
      </c>
      <c r="F460" s="21">
        <v>0</v>
      </c>
      <c r="G460" s="21">
        <v>0</v>
      </c>
      <c r="H460" s="21">
        <v>68</v>
      </c>
      <c r="I460" s="21">
        <v>84</v>
      </c>
    </row>
    <row r="461" spans="1:9" x14ac:dyDescent="0.3">
      <c r="A461" s="23" t="s">
        <v>1658</v>
      </c>
      <c r="B461" s="9" t="s">
        <v>1960</v>
      </c>
      <c r="C461" s="23" t="s">
        <v>467</v>
      </c>
      <c r="D461" s="11">
        <v>0</v>
      </c>
      <c r="E461" s="11">
        <v>761400</v>
      </c>
      <c r="F461" s="21">
        <v>0</v>
      </c>
      <c r="G461" s="21">
        <v>0</v>
      </c>
      <c r="H461" s="21">
        <v>0</v>
      </c>
      <c r="I461" s="21">
        <v>141</v>
      </c>
    </row>
    <row r="462" spans="1:9" x14ac:dyDescent="0.3">
      <c r="A462" s="23" t="s">
        <v>1359</v>
      </c>
      <c r="B462" s="10" t="s">
        <v>1360</v>
      </c>
      <c r="C462" s="23" t="s">
        <v>468</v>
      </c>
      <c r="D462" s="11">
        <v>0</v>
      </c>
      <c r="E462" s="11">
        <v>195381</v>
      </c>
      <c r="F462" s="21">
        <v>0</v>
      </c>
      <c r="G462" s="21">
        <v>0</v>
      </c>
      <c r="H462" s="21">
        <v>53</v>
      </c>
      <c r="I462" s="21">
        <v>0</v>
      </c>
    </row>
    <row r="463" spans="1:9" x14ac:dyDescent="0.3">
      <c r="A463" s="23" t="s">
        <v>1604</v>
      </c>
      <c r="B463" s="9" t="s">
        <v>1747</v>
      </c>
      <c r="C463" s="23" t="s">
        <v>469</v>
      </c>
      <c r="D463" s="11">
        <v>0</v>
      </c>
      <c r="E463" s="11">
        <v>1620000</v>
      </c>
      <c r="F463" s="21">
        <v>0</v>
      </c>
      <c r="G463" s="21">
        <v>0</v>
      </c>
      <c r="H463" s="21">
        <v>0</v>
      </c>
      <c r="I463" s="21">
        <v>300</v>
      </c>
    </row>
    <row r="464" spans="1:9" x14ac:dyDescent="0.3">
      <c r="A464" s="23" t="s">
        <v>1361</v>
      </c>
      <c r="B464" s="10" t="s">
        <v>1362</v>
      </c>
      <c r="C464" s="23" t="s">
        <v>470</v>
      </c>
      <c r="D464" s="11">
        <v>216000</v>
      </c>
      <c r="E464" s="11">
        <v>335445</v>
      </c>
      <c r="F464" s="21">
        <v>0</v>
      </c>
      <c r="G464" s="21">
        <v>40</v>
      </c>
      <c r="H464" s="21">
        <v>63</v>
      </c>
      <c r="I464" s="21">
        <v>20</v>
      </c>
    </row>
    <row r="465" spans="1:9" x14ac:dyDescent="0.3">
      <c r="A465" s="23" t="s">
        <v>1363</v>
      </c>
      <c r="B465" s="10" t="s">
        <v>1364</v>
      </c>
      <c r="C465" s="23" t="s">
        <v>471</v>
      </c>
      <c r="D465" s="11">
        <v>0</v>
      </c>
      <c r="E465" s="11">
        <v>268567</v>
      </c>
      <c r="F465" s="21">
        <v>0</v>
      </c>
      <c r="G465" s="21">
        <v>0</v>
      </c>
      <c r="H465" s="21">
        <v>24</v>
      </c>
      <c r="I465" s="21">
        <v>20</v>
      </c>
    </row>
    <row r="466" spans="1:9" x14ac:dyDescent="0.3">
      <c r="A466" s="23" t="s">
        <v>1365</v>
      </c>
      <c r="B466" s="9" t="s">
        <v>1366</v>
      </c>
      <c r="C466" s="23" t="s">
        <v>472</v>
      </c>
      <c r="D466" s="11">
        <v>0</v>
      </c>
      <c r="E466" s="11">
        <v>809006</v>
      </c>
      <c r="F466" s="21">
        <v>0</v>
      </c>
      <c r="G466" s="21">
        <v>0</v>
      </c>
      <c r="H466" s="21">
        <v>0</v>
      </c>
      <c r="I466" s="21">
        <v>106</v>
      </c>
    </row>
    <row r="467" spans="1:9" x14ac:dyDescent="0.3">
      <c r="A467" s="23" t="s">
        <v>844</v>
      </c>
      <c r="B467" s="10" t="s">
        <v>1819</v>
      </c>
      <c r="C467" s="23" t="s">
        <v>473</v>
      </c>
      <c r="D467" s="11">
        <v>0</v>
      </c>
      <c r="E467" s="11">
        <v>893164</v>
      </c>
      <c r="F467" s="21">
        <v>0</v>
      </c>
      <c r="G467" s="21">
        <v>0</v>
      </c>
      <c r="H467" s="21">
        <v>25</v>
      </c>
      <c r="I467" s="21">
        <v>94</v>
      </c>
    </row>
    <row r="468" spans="1:9" x14ac:dyDescent="0.3">
      <c r="A468" s="23" t="s">
        <v>1367</v>
      </c>
      <c r="B468" s="10" t="s">
        <v>1368</v>
      </c>
      <c r="C468" s="23" t="s">
        <v>474</v>
      </c>
      <c r="D468" s="11">
        <v>0</v>
      </c>
      <c r="E468" s="11">
        <v>434621</v>
      </c>
      <c r="F468" s="21">
        <v>0</v>
      </c>
      <c r="G468" s="21">
        <v>0</v>
      </c>
      <c r="H468" s="21">
        <v>60</v>
      </c>
      <c r="I468" s="21">
        <v>25</v>
      </c>
    </row>
    <row r="469" spans="1:9" x14ac:dyDescent="0.3">
      <c r="A469" s="23" t="s">
        <v>845</v>
      </c>
      <c r="B469" s="10" t="s">
        <v>1822</v>
      </c>
      <c r="C469" s="23" t="s">
        <v>475</v>
      </c>
      <c r="D469" s="11">
        <v>0</v>
      </c>
      <c r="E469" s="11">
        <v>2129699</v>
      </c>
      <c r="F469" s="21">
        <v>0</v>
      </c>
      <c r="G469" s="21">
        <v>0</v>
      </c>
      <c r="H469" s="21">
        <v>102</v>
      </c>
      <c r="I469" s="21">
        <v>210</v>
      </c>
    </row>
    <row r="470" spans="1:9" x14ac:dyDescent="0.3">
      <c r="A470" s="23" t="s">
        <v>846</v>
      </c>
      <c r="B470" s="9" t="s">
        <v>1696</v>
      </c>
      <c r="C470" s="23" t="s">
        <v>476</v>
      </c>
      <c r="D470" s="11">
        <v>0</v>
      </c>
      <c r="E470" s="11">
        <v>253800</v>
      </c>
      <c r="F470" s="21">
        <v>0</v>
      </c>
      <c r="G470" s="21">
        <v>0</v>
      </c>
      <c r="H470" s="21">
        <v>0</v>
      </c>
      <c r="I470" s="21">
        <v>47</v>
      </c>
    </row>
    <row r="471" spans="1:9" x14ac:dyDescent="0.3">
      <c r="A471" s="23" t="s">
        <v>678</v>
      </c>
      <c r="B471" s="10" t="s">
        <v>1369</v>
      </c>
      <c r="C471" s="23" t="s">
        <v>477</v>
      </c>
      <c r="D471" s="11">
        <v>0</v>
      </c>
      <c r="E471" s="11">
        <v>99112</v>
      </c>
      <c r="F471" s="21">
        <v>0</v>
      </c>
      <c r="G471" s="21">
        <v>0</v>
      </c>
      <c r="H471" s="21">
        <v>17</v>
      </c>
      <c r="I471" s="21">
        <v>0</v>
      </c>
    </row>
    <row r="472" spans="1:9" x14ac:dyDescent="0.3">
      <c r="A472" s="23" t="s">
        <v>1605</v>
      </c>
      <c r="B472" s="9" t="s">
        <v>1749</v>
      </c>
      <c r="C472" s="23" t="s">
        <v>478</v>
      </c>
      <c r="D472" s="11">
        <v>0</v>
      </c>
      <c r="E472" s="11">
        <v>2019600</v>
      </c>
      <c r="F472" s="21">
        <v>0</v>
      </c>
      <c r="G472" s="21">
        <v>0</v>
      </c>
      <c r="H472" s="21">
        <v>0</v>
      </c>
      <c r="I472" s="21">
        <v>374</v>
      </c>
    </row>
    <row r="473" spans="1:9" x14ac:dyDescent="0.3">
      <c r="A473" s="23" t="s">
        <v>847</v>
      </c>
      <c r="B473" s="9" t="s">
        <v>1793</v>
      </c>
      <c r="C473" s="23" t="s">
        <v>479</v>
      </c>
      <c r="D473" s="11">
        <v>0</v>
      </c>
      <c r="E473" s="11">
        <v>945000</v>
      </c>
      <c r="F473" s="21">
        <v>0</v>
      </c>
      <c r="G473" s="21">
        <v>0</v>
      </c>
      <c r="H473" s="21">
        <v>0</v>
      </c>
      <c r="I473" s="21">
        <v>175</v>
      </c>
    </row>
    <row r="474" spans="1:9" x14ac:dyDescent="0.3">
      <c r="A474" s="23" t="s">
        <v>848</v>
      </c>
      <c r="B474" s="9" t="s">
        <v>1789</v>
      </c>
      <c r="C474" s="23" t="s">
        <v>480</v>
      </c>
      <c r="D474" s="11">
        <v>0</v>
      </c>
      <c r="E474" s="11">
        <v>1458000</v>
      </c>
      <c r="F474" s="21">
        <v>0</v>
      </c>
      <c r="G474" s="21">
        <v>0</v>
      </c>
      <c r="H474" s="21">
        <v>0</v>
      </c>
      <c r="I474" s="21">
        <v>270</v>
      </c>
    </row>
    <row r="475" spans="1:9" x14ac:dyDescent="0.3">
      <c r="A475" s="23" t="s">
        <v>1370</v>
      </c>
      <c r="B475" s="9" t="s">
        <v>1371</v>
      </c>
      <c r="C475" s="23" t="s">
        <v>31</v>
      </c>
      <c r="D475" s="11">
        <v>0</v>
      </c>
      <c r="E475" s="11">
        <v>573951</v>
      </c>
      <c r="F475" s="21">
        <v>0</v>
      </c>
      <c r="G475" s="21">
        <v>0</v>
      </c>
      <c r="H475" s="21">
        <v>77</v>
      </c>
      <c r="I475" s="21">
        <v>48</v>
      </c>
    </row>
    <row r="476" spans="1:9" x14ac:dyDescent="0.3">
      <c r="A476" s="23" t="s">
        <v>1657</v>
      </c>
      <c r="B476" s="9" t="s">
        <v>1950</v>
      </c>
      <c r="C476" s="23" t="s">
        <v>481</v>
      </c>
      <c r="D476" s="11">
        <v>0</v>
      </c>
      <c r="E476" s="11">
        <v>410400</v>
      </c>
      <c r="F476" s="21">
        <v>0</v>
      </c>
      <c r="G476" s="21">
        <v>0</v>
      </c>
      <c r="H476" s="21">
        <v>0</v>
      </c>
      <c r="I476" s="21">
        <v>76</v>
      </c>
    </row>
    <row r="477" spans="1:9" x14ac:dyDescent="0.3">
      <c r="A477" s="23" t="s">
        <v>1372</v>
      </c>
      <c r="B477" s="10" t="s">
        <v>1373</v>
      </c>
      <c r="C477" s="23" t="s">
        <v>482</v>
      </c>
      <c r="D477" s="11">
        <v>0</v>
      </c>
      <c r="E477" s="11">
        <v>43200</v>
      </c>
      <c r="F477" s="21">
        <v>0</v>
      </c>
      <c r="G477" s="21">
        <v>0</v>
      </c>
      <c r="H477" s="21">
        <v>16</v>
      </c>
      <c r="I477" s="21">
        <v>0</v>
      </c>
    </row>
    <row r="478" spans="1:9" x14ac:dyDescent="0.3">
      <c r="A478" s="23" t="s">
        <v>1374</v>
      </c>
      <c r="B478" s="9" t="s">
        <v>1375</v>
      </c>
      <c r="C478" s="23" t="s">
        <v>483</v>
      </c>
      <c r="D478" s="11">
        <v>0</v>
      </c>
      <c r="E478" s="11">
        <v>149078</v>
      </c>
      <c r="F478" s="21">
        <v>0</v>
      </c>
      <c r="G478" s="21">
        <v>0</v>
      </c>
      <c r="H478" s="21">
        <v>37</v>
      </c>
      <c r="I478" s="21">
        <v>0</v>
      </c>
    </row>
    <row r="479" spans="1:9" x14ac:dyDescent="0.3">
      <c r="A479" s="23" t="s">
        <v>719</v>
      </c>
      <c r="B479" s="9" t="s">
        <v>1376</v>
      </c>
      <c r="C479" s="23" t="s">
        <v>484</v>
      </c>
      <c r="D479" s="11">
        <v>0</v>
      </c>
      <c r="E479" s="11">
        <v>191853</v>
      </c>
      <c r="F479" s="21">
        <v>0</v>
      </c>
      <c r="G479" s="21">
        <v>0</v>
      </c>
      <c r="H479" s="21">
        <v>34</v>
      </c>
      <c r="I479" s="21">
        <v>0</v>
      </c>
    </row>
    <row r="480" spans="1:9" x14ac:dyDescent="0.3">
      <c r="A480" s="23" t="s">
        <v>661</v>
      </c>
      <c r="B480" s="9" t="s">
        <v>1964</v>
      </c>
      <c r="C480" s="23" t="s">
        <v>485</v>
      </c>
      <c r="D480" s="11">
        <v>0</v>
      </c>
      <c r="E480" s="11">
        <v>2100000</v>
      </c>
      <c r="F480" s="21">
        <v>0</v>
      </c>
      <c r="G480" s="21">
        <v>0</v>
      </c>
      <c r="H480" s="21">
        <v>0</v>
      </c>
      <c r="I480" s="21">
        <v>210</v>
      </c>
    </row>
    <row r="481" spans="1:9" x14ac:dyDescent="0.3">
      <c r="A481" s="23" t="s">
        <v>1377</v>
      </c>
      <c r="B481" s="10" t="s">
        <v>1378</v>
      </c>
      <c r="C481" s="23" t="s">
        <v>486</v>
      </c>
      <c r="D481" s="11">
        <v>0</v>
      </c>
      <c r="E481" s="11">
        <v>183600</v>
      </c>
      <c r="F481" s="21">
        <v>0</v>
      </c>
      <c r="G481" s="21">
        <v>0</v>
      </c>
      <c r="H481" s="21">
        <v>28</v>
      </c>
      <c r="I481" s="21">
        <v>20</v>
      </c>
    </row>
    <row r="482" spans="1:9" x14ac:dyDescent="0.3">
      <c r="A482" s="23" t="s">
        <v>1379</v>
      </c>
      <c r="B482" s="9" t="s">
        <v>1827</v>
      </c>
      <c r="C482" s="23" t="s">
        <v>487</v>
      </c>
      <c r="D482" s="11">
        <v>0</v>
      </c>
      <c r="E482" s="11">
        <v>1547222</v>
      </c>
      <c r="F482" s="21">
        <v>0</v>
      </c>
      <c r="G482" s="21">
        <v>0</v>
      </c>
      <c r="H482" s="21">
        <v>37</v>
      </c>
      <c r="I482" s="21">
        <v>95</v>
      </c>
    </row>
    <row r="483" spans="1:9" x14ac:dyDescent="0.3">
      <c r="A483" s="23" t="s">
        <v>1380</v>
      </c>
      <c r="B483" s="9" t="s">
        <v>1381</v>
      </c>
      <c r="C483" s="23" t="s">
        <v>488</v>
      </c>
      <c r="D483" s="11">
        <v>0</v>
      </c>
      <c r="E483" s="11">
        <v>1109323</v>
      </c>
      <c r="F483" s="21">
        <v>0</v>
      </c>
      <c r="G483" s="21">
        <v>0</v>
      </c>
      <c r="H483" s="21">
        <v>174</v>
      </c>
      <c r="I483" s="21">
        <v>94</v>
      </c>
    </row>
    <row r="484" spans="1:9" x14ac:dyDescent="0.3">
      <c r="A484" s="23" t="s">
        <v>1382</v>
      </c>
      <c r="B484" s="10" t="s">
        <v>1383</v>
      </c>
      <c r="C484" s="23" t="s">
        <v>489</v>
      </c>
      <c r="D484" s="11">
        <v>0</v>
      </c>
      <c r="E484" s="11">
        <v>169472</v>
      </c>
      <c r="F484" s="21">
        <v>0</v>
      </c>
      <c r="G484" s="21">
        <v>0</v>
      </c>
      <c r="H484" s="21">
        <v>32</v>
      </c>
      <c r="I484" s="21">
        <v>0</v>
      </c>
    </row>
    <row r="485" spans="1:9" x14ac:dyDescent="0.3">
      <c r="A485" s="23" t="s">
        <v>1384</v>
      </c>
      <c r="B485" s="10" t="s">
        <v>1385</v>
      </c>
      <c r="C485" s="23" t="s">
        <v>490</v>
      </c>
      <c r="D485" s="11">
        <v>0</v>
      </c>
      <c r="E485" s="11">
        <v>326734</v>
      </c>
      <c r="F485" s="21">
        <v>0</v>
      </c>
      <c r="G485" s="21">
        <v>0</v>
      </c>
      <c r="H485" s="21">
        <v>58</v>
      </c>
      <c r="I485" s="21">
        <v>20</v>
      </c>
    </row>
    <row r="486" spans="1:9" x14ac:dyDescent="0.3">
      <c r="A486" s="23" t="s">
        <v>679</v>
      </c>
      <c r="B486" s="9" t="s">
        <v>1697</v>
      </c>
      <c r="C486" s="23" t="s">
        <v>491</v>
      </c>
      <c r="D486" s="11">
        <v>0</v>
      </c>
      <c r="E486" s="11">
        <v>2187487</v>
      </c>
      <c r="F486" s="21">
        <v>0</v>
      </c>
      <c r="G486" s="21">
        <v>0</v>
      </c>
      <c r="H486" s="21">
        <v>135</v>
      </c>
      <c r="I486" s="21">
        <v>102</v>
      </c>
    </row>
    <row r="487" spans="1:9" x14ac:dyDescent="0.3">
      <c r="A487" s="23" t="s">
        <v>1386</v>
      </c>
      <c r="B487" s="9" t="s">
        <v>1387</v>
      </c>
      <c r="C487" s="23" t="s">
        <v>492</v>
      </c>
      <c r="D487" s="11">
        <v>0</v>
      </c>
      <c r="E487" s="11">
        <v>104296</v>
      </c>
      <c r="F487" s="21">
        <v>0</v>
      </c>
      <c r="G487" s="21">
        <v>0</v>
      </c>
      <c r="H487" s="21">
        <v>23</v>
      </c>
      <c r="I487" s="21">
        <v>0</v>
      </c>
    </row>
    <row r="488" spans="1:9" x14ac:dyDescent="0.3">
      <c r="A488" s="23" t="s">
        <v>680</v>
      </c>
      <c r="B488" s="9" t="s">
        <v>1388</v>
      </c>
      <c r="C488" s="23" t="s">
        <v>493</v>
      </c>
      <c r="D488" s="11">
        <v>0</v>
      </c>
      <c r="E488" s="11">
        <v>204691</v>
      </c>
      <c r="F488" s="21">
        <v>0</v>
      </c>
      <c r="G488" s="21">
        <v>0</v>
      </c>
      <c r="H488" s="21">
        <v>44</v>
      </c>
      <c r="I488" s="21">
        <v>0</v>
      </c>
    </row>
    <row r="489" spans="1:9" x14ac:dyDescent="0.3">
      <c r="A489" s="23" t="s">
        <v>2028</v>
      </c>
      <c r="B489" s="10" t="s">
        <v>2029</v>
      </c>
      <c r="C489" s="23" t="s">
        <v>2050</v>
      </c>
      <c r="D489" s="11">
        <v>0</v>
      </c>
      <c r="E489" s="11">
        <v>0</v>
      </c>
      <c r="F489" s="21">
        <v>0</v>
      </c>
      <c r="G489" s="21">
        <v>0</v>
      </c>
      <c r="H489" s="21">
        <v>0</v>
      </c>
      <c r="I489" s="21">
        <v>0</v>
      </c>
    </row>
    <row r="490" spans="1:9" x14ac:dyDescent="0.3">
      <c r="A490" s="23" t="s">
        <v>1630</v>
      </c>
      <c r="B490" s="9" t="s">
        <v>1842</v>
      </c>
      <c r="C490" s="23" t="s">
        <v>494</v>
      </c>
      <c r="D490" s="11">
        <v>0</v>
      </c>
      <c r="E490" s="11">
        <v>410400</v>
      </c>
      <c r="F490" s="21">
        <v>0</v>
      </c>
      <c r="G490" s="21">
        <v>0</v>
      </c>
      <c r="H490" s="21">
        <v>0</v>
      </c>
      <c r="I490" s="21">
        <v>76</v>
      </c>
    </row>
    <row r="491" spans="1:9" x14ac:dyDescent="0.3">
      <c r="A491" s="23" t="s">
        <v>1648</v>
      </c>
      <c r="B491" s="9" t="s">
        <v>1923</v>
      </c>
      <c r="C491" s="23" t="s">
        <v>495</v>
      </c>
      <c r="D491" s="11">
        <v>0</v>
      </c>
      <c r="E491" s="11">
        <v>991536</v>
      </c>
      <c r="F491" s="21">
        <v>0</v>
      </c>
      <c r="G491" s="21">
        <v>0</v>
      </c>
      <c r="H491" s="21">
        <v>0</v>
      </c>
      <c r="I491" s="21">
        <v>171</v>
      </c>
    </row>
    <row r="492" spans="1:9" x14ac:dyDescent="0.3">
      <c r="A492" s="23" t="s">
        <v>2030</v>
      </c>
      <c r="B492" s="9" t="s">
        <v>2031</v>
      </c>
      <c r="C492" s="23" t="s">
        <v>2051</v>
      </c>
      <c r="D492" s="11">
        <v>0</v>
      </c>
      <c r="E492" s="11">
        <v>0</v>
      </c>
      <c r="F492" s="21">
        <v>0</v>
      </c>
      <c r="G492" s="21">
        <v>0</v>
      </c>
      <c r="H492" s="21">
        <v>0</v>
      </c>
      <c r="I492" s="21">
        <v>0</v>
      </c>
    </row>
    <row r="493" spans="1:9" x14ac:dyDescent="0.3">
      <c r="A493" s="23" t="s">
        <v>1389</v>
      </c>
      <c r="B493" s="10" t="s">
        <v>1390</v>
      </c>
      <c r="C493" s="23" t="s">
        <v>32</v>
      </c>
      <c r="D493" s="11">
        <v>0</v>
      </c>
      <c r="E493" s="11">
        <v>340730</v>
      </c>
      <c r="F493" s="21">
        <v>0</v>
      </c>
      <c r="G493" s="21">
        <v>0</v>
      </c>
      <c r="H493" s="21">
        <v>29</v>
      </c>
      <c r="I493" s="21">
        <v>20</v>
      </c>
    </row>
    <row r="494" spans="1:9" x14ac:dyDescent="0.3">
      <c r="A494" s="23" t="s">
        <v>1391</v>
      </c>
      <c r="B494" s="9" t="s">
        <v>1392</v>
      </c>
      <c r="C494" s="23" t="s">
        <v>33</v>
      </c>
      <c r="D494" s="11">
        <v>0</v>
      </c>
      <c r="E494" s="11">
        <v>388657</v>
      </c>
      <c r="F494" s="21">
        <v>0</v>
      </c>
      <c r="G494" s="21">
        <v>0</v>
      </c>
      <c r="H494" s="21">
        <v>56</v>
      </c>
      <c r="I494" s="21">
        <v>37</v>
      </c>
    </row>
    <row r="495" spans="1:9" x14ac:dyDescent="0.3">
      <c r="A495" s="23" t="s">
        <v>720</v>
      </c>
      <c r="B495" s="9" t="s">
        <v>1393</v>
      </c>
      <c r="C495" s="23" t="s">
        <v>497</v>
      </c>
      <c r="D495" s="11">
        <v>0</v>
      </c>
      <c r="E495" s="11">
        <v>191232</v>
      </c>
      <c r="F495" s="21">
        <v>0</v>
      </c>
      <c r="G495" s="21">
        <v>0</v>
      </c>
      <c r="H495" s="21">
        <v>38</v>
      </c>
      <c r="I495" s="21">
        <v>0</v>
      </c>
    </row>
    <row r="496" spans="1:9" x14ac:dyDescent="0.3">
      <c r="A496" s="23" t="s">
        <v>849</v>
      </c>
      <c r="B496" s="9" t="s">
        <v>1700</v>
      </c>
      <c r="C496" s="23" t="s">
        <v>498</v>
      </c>
      <c r="D496" s="11">
        <v>0</v>
      </c>
      <c r="E496" s="11">
        <v>351000</v>
      </c>
      <c r="F496" s="21">
        <v>0</v>
      </c>
      <c r="G496" s="21">
        <v>0</v>
      </c>
      <c r="H496" s="21">
        <v>0</v>
      </c>
      <c r="I496" s="21">
        <v>65</v>
      </c>
    </row>
    <row r="497" spans="1:9" x14ac:dyDescent="0.3">
      <c r="A497" s="23" t="s">
        <v>1394</v>
      </c>
      <c r="B497" s="9" t="s">
        <v>1395</v>
      </c>
      <c r="C497" s="23" t="s">
        <v>499</v>
      </c>
      <c r="D497" s="11">
        <v>0</v>
      </c>
      <c r="E497" s="11">
        <v>61587</v>
      </c>
      <c r="F497" s="21">
        <v>0</v>
      </c>
      <c r="G497" s="21">
        <v>0</v>
      </c>
      <c r="H497" s="21">
        <v>16</v>
      </c>
      <c r="I497" s="21">
        <v>0</v>
      </c>
    </row>
    <row r="498" spans="1:9" x14ac:dyDescent="0.3">
      <c r="A498" s="23" t="s">
        <v>1396</v>
      </c>
      <c r="B498" s="10" t="s">
        <v>1397</v>
      </c>
      <c r="C498" s="23" t="s">
        <v>500</v>
      </c>
      <c r="D498" s="11">
        <v>0</v>
      </c>
      <c r="E498" s="11">
        <v>145800</v>
      </c>
      <c r="F498" s="21">
        <v>0</v>
      </c>
      <c r="G498" s="21">
        <v>0</v>
      </c>
      <c r="H498" s="21">
        <v>14</v>
      </c>
      <c r="I498" s="21">
        <v>20</v>
      </c>
    </row>
    <row r="499" spans="1:9" x14ac:dyDescent="0.3">
      <c r="A499" s="23" t="s">
        <v>721</v>
      </c>
      <c r="B499" s="10" t="s">
        <v>1398</v>
      </c>
      <c r="C499" s="23" t="s">
        <v>501</v>
      </c>
      <c r="D499" s="11">
        <v>127547</v>
      </c>
      <c r="E499" s="11">
        <v>209198</v>
      </c>
      <c r="F499" s="21">
        <v>0</v>
      </c>
      <c r="G499" s="21">
        <v>14</v>
      </c>
      <c r="H499" s="21">
        <v>53</v>
      </c>
      <c r="I499" s="21">
        <v>0</v>
      </c>
    </row>
    <row r="500" spans="1:9" x14ac:dyDescent="0.3">
      <c r="A500" s="23" t="s">
        <v>1701</v>
      </c>
      <c r="B500" s="9" t="s">
        <v>1702</v>
      </c>
      <c r="C500" s="23" t="s">
        <v>34</v>
      </c>
      <c r="D500" s="11">
        <v>0</v>
      </c>
      <c r="E500" s="11">
        <v>318600</v>
      </c>
      <c r="F500" s="21">
        <v>0</v>
      </c>
      <c r="G500" s="21">
        <v>0</v>
      </c>
      <c r="H500" s="21">
        <v>0</v>
      </c>
      <c r="I500" s="21">
        <v>59</v>
      </c>
    </row>
    <row r="501" spans="1:9" x14ac:dyDescent="0.3">
      <c r="A501" s="23" t="s">
        <v>1399</v>
      </c>
      <c r="B501" s="9" t="s">
        <v>1400</v>
      </c>
      <c r="C501" s="23" t="s">
        <v>502</v>
      </c>
      <c r="D501" s="11">
        <v>0</v>
      </c>
      <c r="E501" s="11">
        <v>78810</v>
      </c>
      <c r="F501" s="21">
        <v>0</v>
      </c>
      <c r="G501" s="21">
        <v>0</v>
      </c>
      <c r="H501" s="21">
        <v>22</v>
      </c>
      <c r="I501" s="21">
        <v>0</v>
      </c>
    </row>
    <row r="502" spans="1:9" x14ac:dyDescent="0.3">
      <c r="A502" s="23" t="s">
        <v>1401</v>
      </c>
      <c r="B502" s="9" t="s">
        <v>1402</v>
      </c>
      <c r="C502" s="23" t="s">
        <v>503</v>
      </c>
      <c r="D502" s="11">
        <v>108335</v>
      </c>
      <c r="E502" s="11">
        <v>85984</v>
      </c>
      <c r="F502" s="21">
        <v>10</v>
      </c>
      <c r="G502" s="21">
        <v>4</v>
      </c>
      <c r="H502" s="21">
        <v>14</v>
      </c>
      <c r="I502" s="21">
        <v>0</v>
      </c>
    </row>
    <row r="503" spans="1:9" x14ac:dyDescent="0.3">
      <c r="A503" s="23" t="s">
        <v>681</v>
      </c>
      <c r="B503" s="9" t="s">
        <v>1403</v>
      </c>
      <c r="C503" s="23" t="s">
        <v>35</v>
      </c>
      <c r="D503" s="11">
        <v>0</v>
      </c>
      <c r="E503" s="11">
        <v>1215150</v>
      </c>
      <c r="F503" s="21">
        <v>0</v>
      </c>
      <c r="G503" s="21">
        <v>0</v>
      </c>
      <c r="H503" s="21">
        <v>251</v>
      </c>
      <c r="I503" s="21">
        <v>82</v>
      </c>
    </row>
    <row r="504" spans="1:9" x14ac:dyDescent="0.3">
      <c r="A504" s="23" t="s">
        <v>1404</v>
      </c>
      <c r="B504" s="9" t="s">
        <v>1405</v>
      </c>
      <c r="C504" s="23" t="s">
        <v>504</v>
      </c>
      <c r="D504" s="11">
        <v>15394045</v>
      </c>
      <c r="E504" s="11">
        <v>20794914</v>
      </c>
      <c r="F504" s="21">
        <v>141</v>
      </c>
      <c r="G504" s="21">
        <v>1156</v>
      </c>
      <c r="H504" s="21">
        <v>729</v>
      </c>
      <c r="I504" s="21">
        <v>1350</v>
      </c>
    </row>
    <row r="505" spans="1:9" x14ac:dyDescent="0.3">
      <c r="A505" s="23" t="s">
        <v>1608</v>
      </c>
      <c r="B505" s="9" t="s">
        <v>1768</v>
      </c>
      <c r="C505" s="23" t="s">
        <v>505</v>
      </c>
      <c r="D505" s="11">
        <v>0</v>
      </c>
      <c r="E505" s="11">
        <v>1166400</v>
      </c>
      <c r="F505" s="21">
        <v>0</v>
      </c>
      <c r="G505" s="21">
        <v>0</v>
      </c>
      <c r="H505" s="21">
        <v>0</v>
      </c>
      <c r="I505" s="21">
        <v>216</v>
      </c>
    </row>
    <row r="506" spans="1:9" x14ac:dyDescent="0.3">
      <c r="A506" s="23" t="s">
        <v>850</v>
      </c>
      <c r="B506" s="9" t="s">
        <v>1879</v>
      </c>
      <c r="C506" s="23" t="s">
        <v>506</v>
      </c>
      <c r="D506" s="11">
        <v>0</v>
      </c>
      <c r="E506" s="11">
        <v>791475</v>
      </c>
      <c r="F506" s="21">
        <v>0</v>
      </c>
      <c r="G506" s="21">
        <v>0</v>
      </c>
      <c r="H506" s="21">
        <v>66</v>
      </c>
      <c r="I506" s="21">
        <v>82</v>
      </c>
    </row>
    <row r="507" spans="1:9" x14ac:dyDescent="0.3">
      <c r="A507" s="23" t="s">
        <v>682</v>
      </c>
      <c r="B507" s="9" t="s">
        <v>1406</v>
      </c>
      <c r="C507" s="23" t="s">
        <v>507</v>
      </c>
      <c r="D507" s="11">
        <v>1147527</v>
      </c>
      <c r="E507" s="11">
        <v>1359678</v>
      </c>
      <c r="F507" s="21">
        <v>95</v>
      </c>
      <c r="G507" s="21">
        <v>90</v>
      </c>
      <c r="H507" s="21">
        <v>291</v>
      </c>
      <c r="I507" s="21">
        <v>20</v>
      </c>
    </row>
    <row r="508" spans="1:9" x14ac:dyDescent="0.3">
      <c r="A508" s="23" t="s">
        <v>1407</v>
      </c>
      <c r="B508" s="9" t="s">
        <v>1408</v>
      </c>
      <c r="C508" s="23" t="s">
        <v>508</v>
      </c>
      <c r="D508" s="11">
        <v>52632</v>
      </c>
      <c r="E508" s="11">
        <v>100904</v>
      </c>
      <c r="F508" s="21">
        <v>18</v>
      </c>
      <c r="G508" s="21">
        <v>0</v>
      </c>
      <c r="H508" s="21">
        <v>29</v>
      </c>
      <c r="I508" s="21">
        <v>0</v>
      </c>
    </row>
    <row r="509" spans="1:9" x14ac:dyDescent="0.3">
      <c r="A509" s="23" t="s">
        <v>722</v>
      </c>
      <c r="B509" s="10" t="s">
        <v>1409</v>
      </c>
      <c r="C509" s="23" t="s">
        <v>509</v>
      </c>
      <c r="D509" s="11">
        <v>145800</v>
      </c>
      <c r="E509" s="11">
        <v>634500</v>
      </c>
      <c r="F509" s="21">
        <v>0</v>
      </c>
      <c r="G509" s="21">
        <v>27</v>
      </c>
      <c r="H509" s="21">
        <v>15</v>
      </c>
      <c r="I509" s="21">
        <v>110</v>
      </c>
    </row>
    <row r="510" spans="1:9" x14ac:dyDescent="0.3">
      <c r="A510" s="23" t="s">
        <v>683</v>
      </c>
      <c r="B510" s="10" t="s">
        <v>1410</v>
      </c>
      <c r="C510" s="23" t="s">
        <v>510</v>
      </c>
      <c r="D510" s="11">
        <v>242037</v>
      </c>
      <c r="E510" s="11">
        <v>1705402</v>
      </c>
      <c r="F510" s="21">
        <v>0</v>
      </c>
      <c r="G510" s="21">
        <v>18</v>
      </c>
      <c r="H510" s="21">
        <v>141</v>
      </c>
      <c r="I510" s="21">
        <v>54</v>
      </c>
    </row>
    <row r="511" spans="1:9" x14ac:dyDescent="0.3">
      <c r="A511" s="23" t="s">
        <v>1411</v>
      </c>
      <c r="B511" s="10" t="s">
        <v>1412</v>
      </c>
      <c r="C511" s="23" t="s">
        <v>511</v>
      </c>
      <c r="D511" s="11">
        <v>0</v>
      </c>
      <c r="E511" s="11">
        <v>40500</v>
      </c>
      <c r="F511" s="21">
        <v>0</v>
      </c>
      <c r="G511" s="21">
        <v>0</v>
      </c>
      <c r="H511" s="21">
        <v>14</v>
      </c>
      <c r="I511" s="21">
        <v>0</v>
      </c>
    </row>
    <row r="512" spans="1:9" x14ac:dyDescent="0.3">
      <c r="A512" s="23" t="s">
        <v>1413</v>
      </c>
      <c r="B512" s="10" t="s">
        <v>1414</v>
      </c>
      <c r="C512" s="23" t="s">
        <v>512</v>
      </c>
      <c r="D512" s="11">
        <v>0</v>
      </c>
      <c r="E512" s="11">
        <v>864525</v>
      </c>
      <c r="F512" s="21">
        <v>0</v>
      </c>
      <c r="G512" s="21">
        <v>0</v>
      </c>
      <c r="H512" s="21">
        <v>32</v>
      </c>
      <c r="I512" s="21">
        <v>150</v>
      </c>
    </row>
    <row r="513" spans="1:9" x14ac:dyDescent="0.3">
      <c r="A513" s="23" t="s">
        <v>1639</v>
      </c>
      <c r="B513" s="9" t="s">
        <v>1868</v>
      </c>
      <c r="C513" s="23" t="s">
        <v>393</v>
      </c>
      <c r="D513" s="11">
        <v>0</v>
      </c>
      <c r="E513" s="11">
        <v>1100256</v>
      </c>
      <c r="F513" s="21">
        <v>0</v>
      </c>
      <c r="G513" s="21">
        <v>0</v>
      </c>
      <c r="H513" s="21">
        <v>0</v>
      </c>
      <c r="I513" s="21">
        <v>170</v>
      </c>
    </row>
    <row r="514" spans="1:9" x14ac:dyDescent="0.3">
      <c r="A514" s="23" t="s">
        <v>1415</v>
      </c>
      <c r="B514" s="10" t="s">
        <v>1416</v>
      </c>
      <c r="C514" s="23" t="s">
        <v>513</v>
      </c>
      <c r="D514" s="11">
        <v>0</v>
      </c>
      <c r="E514" s="11">
        <v>28350</v>
      </c>
      <c r="F514" s="21">
        <v>0</v>
      </c>
      <c r="G514" s="21">
        <v>0</v>
      </c>
      <c r="H514" s="21">
        <v>10</v>
      </c>
      <c r="I514" s="21">
        <v>0</v>
      </c>
    </row>
    <row r="515" spans="1:9" x14ac:dyDescent="0.3">
      <c r="A515" s="23" t="s">
        <v>1417</v>
      </c>
      <c r="B515" s="9" t="s">
        <v>1418</v>
      </c>
      <c r="C515" s="23" t="s">
        <v>514</v>
      </c>
      <c r="D515" s="11">
        <v>0</v>
      </c>
      <c r="E515" s="11">
        <v>352847</v>
      </c>
      <c r="F515" s="21">
        <v>0</v>
      </c>
      <c r="G515" s="21">
        <v>0</v>
      </c>
      <c r="H515" s="21">
        <v>33</v>
      </c>
      <c r="I515" s="21">
        <v>27</v>
      </c>
    </row>
    <row r="516" spans="1:9" x14ac:dyDescent="0.3">
      <c r="A516" s="23" t="s">
        <v>684</v>
      </c>
      <c r="B516" s="10" t="s">
        <v>1419</v>
      </c>
      <c r="C516" s="23" t="s">
        <v>515</v>
      </c>
      <c r="D516" s="11">
        <v>0</v>
      </c>
      <c r="E516" s="11">
        <v>1012352</v>
      </c>
      <c r="F516" s="21">
        <v>0</v>
      </c>
      <c r="G516" s="21">
        <v>0</v>
      </c>
      <c r="H516" s="21">
        <v>206</v>
      </c>
      <c r="I516" s="21">
        <v>82</v>
      </c>
    </row>
    <row r="517" spans="1:9" x14ac:dyDescent="0.3">
      <c r="A517" s="23" t="s">
        <v>1961</v>
      </c>
      <c r="B517" s="9" t="s">
        <v>1962</v>
      </c>
      <c r="C517" s="23" t="s">
        <v>516</v>
      </c>
      <c r="D517" s="11">
        <v>0</v>
      </c>
      <c r="E517" s="11">
        <v>1063800</v>
      </c>
      <c r="F517" s="21">
        <v>0</v>
      </c>
      <c r="G517" s="21">
        <v>0</v>
      </c>
      <c r="H517" s="21">
        <v>0</v>
      </c>
      <c r="I517" s="21">
        <v>197</v>
      </c>
    </row>
    <row r="518" spans="1:9" x14ac:dyDescent="0.3">
      <c r="A518" s="23" t="s">
        <v>1659</v>
      </c>
      <c r="B518" s="9" t="s">
        <v>1963</v>
      </c>
      <c r="C518" s="23" t="s">
        <v>517</v>
      </c>
      <c r="D518" s="11">
        <v>0</v>
      </c>
      <c r="E518" s="11">
        <v>421200</v>
      </c>
      <c r="F518" s="21">
        <v>0</v>
      </c>
      <c r="G518" s="21">
        <v>0</v>
      </c>
      <c r="H518" s="21">
        <v>0</v>
      </c>
      <c r="I518" s="21">
        <v>78</v>
      </c>
    </row>
    <row r="519" spans="1:9" x14ac:dyDescent="0.3">
      <c r="A519" s="23" t="s">
        <v>851</v>
      </c>
      <c r="B519" s="9" t="s">
        <v>1876</v>
      </c>
      <c r="C519" s="23" t="s">
        <v>523</v>
      </c>
      <c r="D519" s="11">
        <v>0</v>
      </c>
      <c r="E519" s="11">
        <v>3161934</v>
      </c>
      <c r="F519" s="21">
        <v>0</v>
      </c>
      <c r="G519" s="21">
        <v>0</v>
      </c>
      <c r="H519" s="21">
        <v>222</v>
      </c>
      <c r="I519" s="21">
        <v>429</v>
      </c>
    </row>
    <row r="520" spans="1:9" x14ac:dyDescent="0.3">
      <c r="A520" s="23" t="s">
        <v>1420</v>
      </c>
      <c r="B520" s="10" t="s">
        <v>1421</v>
      </c>
      <c r="C520" s="23" t="s">
        <v>524</v>
      </c>
      <c r="D520" s="11">
        <v>0</v>
      </c>
      <c r="E520" s="11">
        <v>113616</v>
      </c>
      <c r="F520" s="21">
        <v>0</v>
      </c>
      <c r="G520" s="21">
        <v>0</v>
      </c>
      <c r="H520" s="21">
        <v>0</v>
      </c>
      <c r="I520" s="21">
        <v>18</v>
      </c>
    </row>
    <row r="521" spans="1:9" x14ac:dyDescent="0.3">
      <c r="A521" s="23" t="s">
        <v>1882</v>
      </c>
      <c r="B521" s="10" t="s">
        <v>1883</v>
      </c>
      <c r="C521" s="23" t="s">
        <v>525</v>
      </c>
      <c r="D521" s="11">
        <v>0</v>
      </c>
      <c r="E521" s="11">
        <v>248400</v>
      </c>
      <c r="F521" s="21">
        <v>0</v>
      </c>
      <c r="G521" s="21">
        <v>0</v>
      </c>
      <c r="H521" s="21">
        <v>0</v>
      </c>
      <c r="I521" s="21">
        <v>46</v>
      </c>
    </row>
    <row r="522" spans="1:9" x14ac:dyDescent="0.3">
      <c r="A522" s="23" t="s">
        <v>723</v>
      </c>
      <c r="B522" s="9" t="s">
        <v>1422</v>
      </c>
      <c r="C522" s="23" t="s">
        <v>526</v>
      </c>
      <c r="D522" s="11">
        <v>0</v>
      </c>
      <c r="E522" s="11">
        <v>380628</v>
      </c>
      <c r="F522" s="21">
        <v>0</v>
      </c>
      <c r="G522" s="21">
        <v>0</v>
      </c>
      <c r="H522" s="21">
        <v>80</v>
      </c>
      <c r="I522" s="21">
        <v>0</v>
      </c>
    </row>
    <row r="523" spans="1:9" x14ac:dyDescent="0.3">
      <c r="A523" s="23" t="s">
        <v>1649</v>
      </c>
      <c r="B523" s="9" t="s">
        <v>1928</v>
      </c>
      <c r="C523" s="23" t="s">
        <v>527</v>
      </c>
      <c r="D523" s="11">
        <v>0</v>
      </c>
      <c r="E523" s="11">
        <v>177140</v>
      </c>
      <c r="F523" s="21">
        <v>0</v>
      </c>
      <c r="G523" s="21">
        <v>0</v>
      </c>
      <c r="H523" s="21">
        <v>0</v>
      </c>
      <c r="I523" s="21">
        <v>20</v>
      </c>
    </row>
    <row r="524" spans="1:9" x14ac:dyDescent="0.3">
      <c r="A524" s="23" t="s">
        <v>1423</v>
      </c>
      <c r="B524" s="10" t="s">
        <v>1424</v>
      </c>
      <c r="C524" s="23" t="s">
        <v>528</v>
      </c>
      <c r="D524" s="11">
        <v>0</v>
      </c>
      <c r="E524" s="11">
        <v>493387</v>
      </c>
      <c r="F524" s="21">
        <v>0</v>
      </c>
      <c r="G524" s="21">
        <v>0</v>
      </c>
      <c r="H524" s="21">
        <v>29</v>
      </c>
      <c r="I524" s="21">
        <v>27</v>
      </c>
    </row>
    <row r="525" spans="1:9" x14ac:dyDescent="0.3">
      <c r="A525" s="23" t="s">
        <v>1425</v>
      </c>
      <c r="B525" s="10" t="s">
        <v>1426</v>
      </c>
      <c r="C525" s="23" t="s">
        <v>529</v>
      </c>
      <c r="D525" s="11">
        <v>0</v>
      </c>
      <c r="E525" s="11">
        <v>155357</v>
      </c>
      <c r="F525" s="21">
        <v>0</v>
      </c>
      <c r="G525" s="21">
        <v>0</v>
      </c>
      <c r="H525" s="21">
        <v>33</v>
      </c>
      <c r="I525" s="21">
        <v>0</v>
      </c>
    </row>
    <row r="526" spans="1:9" x14ac:dyDescent="0.3">
      <c r="A526" s="23" t="s">
        <v>1427</v>
      </c>
      <c r="B526" s="10" t="s">
        <v>1428</v>
      </c>
      <c r="C526" s="23" t="s">
        <v>530</v>
      </c>
      <c r="D526" s="11">
        <v>0</v>
      </c>
      <c r="E526" s="11">
        <v>748338</v>
      </c>
      <c r="F526" s="21">
        <v>0</v>
      </c>
      <c r="G526" s="21">
        <v>0</v>
      </c>
      <c r="H526" s="21">
        <v>0</v>
      </c>
      <c r="I526" s="21">
        <v>94</v>
      </c>
    </row>
    <row r="527" spans="1:9" x14ac:dyDescent="0.3">
      <c r="A527" s="23" t="s">
        <v>852</v>
      </c>
      <c r="B527" s="9" t="s">
        <v>1718</v>
      </c>
      <c r="C527" s="23" t="s">
        <v>531</v>
      </c>
      <c r="D527" s="11">
        <v>0</v>
      </c>
      <c r="E527" s="11">
        <v>353700</v>
      </c>
      <c r="F527" s="21">
        <v>0</v>
      </c>
      <c r="G527" s="21">
        <v>0</v>
      </c>
      <c r="H527" s="21">
        <v>51</v>
      </c>
      <c r="I527" s="21">
        <v>40</v>
      </c>
    </row>
    <row r="528" spans="1:9" x14ac:dyDescent="0.3">
      <c r="A528" s="23" t="s">
        <v>1429</v>
      </c>
      <c r="B528" s="9" t="s">
        <v>1862</v>
      </c>
      <c r="C528" s="23" t="s">
        <v>532</v>
      </c>
      <c r="D528" s="11">
        <v>0</v>
      </c>
      <c r="E528" s="11">
        <v>1679726</v>
      </c>
      <c r="F528" s="21">
        <v>0</v>
      </c>
      <c r="G528" s="21">
        <v>0</v>
      </c>
      <c r="H528" s="21">
        <v>128</v>
      </c>
      <c r="I528" s="21">
        <v>247</v>
      </c>
    </row>
    <row r="529" spans="1:9" x14ac:dyDescent="0.3">
      <c r="A529" s="23" t="s">
        <v>1430</v>
      </c>
      <c r="B529" s="10" t="s">
        <v>1431</v>
      </c>
      <c r="C529" s="23" t="s">
        <v>533</v>
      </c>
      <c r="D529" s="11">
        <v>0</v>
      </c>
      <c r="E529" s="11">
        <v>762339</v>
      </c>
      <c r="F529" s="21">
        <v>0</v>
      </c>
      <c r="G529" s="21">
        <v>0</v>
      </c>
      <c r="H529" s="21">
        <v>0</v>
      </c>
      <c r="I529" s="21">
        <v>130</v>
      </c>
    </row>
    <row r="530" spans="1:9" x14ac:dyDescent="0.3">
      <c r="A530" s="23" t="s">
        <v>1432</v>
      </c>
      <c r="B530" s="9" t="s">
        <v>1433</v>
      </c>
      <c r="C530" s="23" t="s">
        <v>534</v>
      </c>
      <c r="D530" s="11">
        <v>0</v>
      </c>
      <c r="E530" s="11">
        <v>251662</v>
      </c>
      <c r="F530" s="21">
        <v>0</v>
      </c>
      <c r="G530" s="21">
        <v>0</v>
      </c>
      <c r="H530" s="21">
        <v>28</v>
      </c>
      <c r="I530" s="21">
        <v>20</v>
      </c>
    </row>
    <row r="531" spans="1:9" x14ac:dyDescent="0.3">
      <c r="A531" s="23" t="s">
        <v>853</v>
      </c>
      <c r="B531" s="10" t="s">
        <v>1895</v>
      </c>
      <c r="C531" s="23" t="s">
        <v>535</v>
      </c>
      <c r="D531" s="11">
        <v>0</v>
      </c>
      <c r="E531" s="11">
        <v>745200</v>
      </c>
      <c r="F531" s="21">
        <v>0</v>
      </c>
      <c r="G531" s="21">
        <v>0</v>
      </c>
      <c r="H531" s="21">
        <v>0</v>
      </c>
      <c r="I531" s="21">
        <v>138</v>
      </c>
    </row>
    <row r="532" spans="1:9" x14ac:dyDescent="0.3">
      <c r="A532" s="23" t="s">
        <v>1967</v>
      </c>
      <c r="B532" s="9" t="s">
        <v>1968</v>
      </c>
      <c r="C532" s="23" t="s">
        <v>536</v>
      </c>
      <c r="D532" s="11">
        <v>0</v>
      </c>
      <c r="E532" s="11">
        <v>1339200</v>
      </c>
      <c r="F532" s="21">
        <v>0</v>
      </c>
      <c r="G532" s="21">
        <v>0</v>
      </c>
      <c r="H532" s="21">
        <v>0</v>
      </c>
      <c r="I532" s="21">
        <v>248</v>
      </c>
    </row>
    <row r="533" spans="1:9" x14ac:dyDescent="0.3">
      <c r="A533" s="23" t="s">
        <v>1638</v>
      </c>
      <c r="B533" s="10" t="s">
        <v>1867</v>
      </c>
      <c r="C533" s="23" t="s">
        <v>537</v>
      </c>
      <c r="D533" s="11">
        <v>0</v>
      </c>
      <c r="E533" s="11">
        <v>534600</v>
      </c>
      <c r="F533" s="21">
        <v>0</v>
      </c>
      <c r="G533" s="21">
        <v>0</v>
      </c>
      <c r="H533" s="21">
        <v>0</v>
      </c>
      <c r="I533" s="21">
        <v>99</v>
      </c>
    </row>
    <row r="534" spans="1:9" x14ac:dyDescent="0.3">
      <c r="A534" s="23" t="s">
        <v>1434</v>
      </c>
      <c r="B534" s="10" t="s">
        <v>1435</v>
      </c>
      <c r="C534" s="23" t="s">
        <v>538</v>
      </c>
      <c r="D534" s="11">
        <v>477604</v>
      </c>
      <c r="E534" s="11">
        <v>4270951</v>
      </c>
      <c r="F534" s="21">
        <v>0</v>
      </c>
      <c r="G534" s="21">
        <v>40</v>
      </c>
      <c r="H534" s="21">
        <v>341</v>
      </c>
      <c r="I534" s="21">
        <v>242</v>
      </c>
    </row>
    <row r="535" spans="1:9" x14ac:dyDescent="0.3">
      <c r="A535" s="23" t="s">
        <v>1436</v>
      </c>
      <c r="B535" s="9" t="s">
        <v>1437</v>
      </c>
      <c r="C535" s="23" t="s">
        <v>539</v>
      </c>
      <c r="D535" s="11">
        <v>0</v>
      </c>
      <c r="E535" s="11">
        <v>65489</v>
      </c>
      <c r="F535" s="21">
        <v>0</v>
      </c>
      <c r="G535" s="21">
        <v>0</v>
      </c>
      <c r="H535" s="21">
        <v>16</v>
      </c>
      <c r="I535" s="21">
        <v>0</v>
      </c>
    </row>
    <row r="536" spans="1:9" x14ac:dyDescent="0.3">
      <c r="A536" s="23" t="s">
        <v>1633</v>
      </c>
      <c r="B536" s="9" t="s">
        <v>1848</v>
      </c>
      <c r="C536" s="23" t="s">
        <v>540</v>
      </c>
      <c r="D536" s="11">
        <v>0</v>
      </c>
      <c r="E536" s="11">
        <v>232053</v>
      </c>
      <c r="F536" s="21">
        <v>0</v>
      </c>
      <c r="G536" s="21">
        <v>0</v>
      </c>
      <c r="H536" s="21">
        <v>0</v>
      </c>
      <c r="I536" s="21">
        <v>40</v>
      </c>
    </row>
    <row r="537" spans="1:9" x14ac:dyDescent="0.3">
      <c r="A537" s="23" t="s">
        <v>1438</v>
      </c>
      <c r="B537" s="10" t="s">
        <v>1439</v>
      </c>
      <c r="C537" s="23" t="s">
        <v>541</v>
      </c>
      <c r="D537" s="11">
        <v>0</v>
      </c>
      <c r="E537" s="11">
        <v>372000</v>
      </c>
      <c r="F537" s="21">
        <v>0</v>
      </c>
      <c r="G537" s="21">
        <v>0</v>
      </c>
      <c r="H537" s="21">
        <v>0</v>
      </c>
      <c r="I537" s="21">
        <v>60</v>
      </c>
    </row>
    <row r="538" spans="1:9" x14ac:dyDescent="0.3">
      <c r="A538" s="23" t="s">
        <v>2032</v>
      </c>
      <c r="B538" s="9" t="s">
        <v>2033</v>
      </c>
      <c r="C538" s="23" t="s">
        <v>2052</v>
      </c>
      <c r="D538" s="11">
        <v>0</v>
      </c>
      <c r="E538" s="11">
        <v>0</v>
      </c>
      <c r="F538" s="21">
        <v>0</v>
      </c>
      <c r="G538" s="21">
        <v>0</v>
      </c>
      <c r="H538" s="21">
        <v>0</v>
      </c>
      <c r="I538" s="21">
        <v>0</v>
      </c>
    </row>
    <row r="539" spans="1:9" x14ac:dyDescent="0.3">
      <c r="A539" s="23" t="s">
        <v>1635</v>
      </c>
      <c r="B539" s="9" t="s">
        <v>1861</v>
      </c>
      <c r="C539" s="23" t="s">
        <v>542</v>
      </c>
      <c r="D539" s="11">
        <v>0</v>
      </c>
      <c r="E539" s="11">
        <v>557440</v>
      </c>
      <c r="F539" s="21">
        <v>0</v>
      </c>
      <c r="G539" s="21">
        <v>0</v>
      </c>
      <c r="H539" s="21">
        <v>0</v>
      </c>
      <c r="I539" s="21">
        <v>80</v>
      </c>
    </row>
    <row r="540" spans="1:9" x14ac:dyDescent="0.3">
      <c r="A540" s="23" t="s">
        <v>1440</v>
      </c>
      <c r="B540" s="9" t="s">
        <v>1441</v>
      </c>
      <c r="C540" s="23" t="s">
        <v>543</v>
      </c>
      <c r="D540" s="11">
        <v>0</v>
      </c>
      <c r="E540" s="11">
        <v>101006</v>
      </c>
      <c r="F540" s="21">
        <v>0</v>
      </c>
      <c r="G540" s="21">
        <v>0</v>
      </c>
      <c r="H540" s="21">
        <v>16</v>
      </c>
      <c r="I540" s="21">
        <v>0</v>
      </c>
    </row>
    <row r="541" spans="1:9" x14ac:dyDescent="0.3">
      <c r="A541" s="23" t="s">
        <v>1636</v>
      </c>
      <c r="B541" s="10" t="s">
        <v>1865</v>
      </c>
      <c r="C541" s="23" t="s">
        <v>544</v>
      </c>
      <c r="D541" s="11">
        <v>0</v>
      </c>
      <c r="E541" s="11">
        <v>790464</v>
      </c>
      <c r="F541" s="21">
        <v>0</v>
      </c>
      <c r="G541" s="21">
        <v>0</v>
      </c>
      <c r="H541" s="21">
        <v>0</v>
      </c>
      <c r="I541" s="21">
        <v>138</v>
      </c>
    </row>
    <row r="542" spans="1:9" x14ac:dyDescent="0.3">
      <c r="A542" s="23" t="s">
        <v>1606</v>
      </c>
      <c r="B542" s="9" t="s">
        <v>1757</v>
      </c>
      <c r="C542" s="23" t="s">
        <v>545</v>
      </c>
      <c r="D542" s="11">
        <v>0</v>
      </c>
      <c r="E542" s="11">
        <v>853200</v>
      </c>
      <c r="F542" s="21">
        <v>0</v>
      </c>
      <c r="G542" s="21">
        <v>0</v>
      </c>
      <c r="H542" s="21">
        <v>0</v>
      </c>
      <c r="I542" s="21">
        <v>158</v>
      </c>
    </row>
    <row r="543" spans="1:9" x14ac:dyDescent="0.3">
      <c r="A543" s="23" t="s">
        <v>662</v>
      </c>
      <c r="B543" s="9" t="s">
        <v>1442</v>
      </c>
      <c r="C543" s="23" t="s">
        <v>546</v>
      </c>
      <c r="D543" s="11">
        <v>0</v>
      </c>
      <c r="E543" s="11">
        <v>410645</v>
      </c>
      <c r="F543" s="21">
        <v>0</v>
      </c>
      <c r="G543" s="21">
        <v>0</v>
      </c>
      <c r="H543" s="21">
        <v>4</v>
      </c>
      <c r="I543" s="21">
        <v>45</v>
      </c>
    </row>
    <row r="544" spans="1:9" x14ac:dyDescent="0.3">
      <c r="A544" s="23" t="s">
        <v>2034</v>
      </c>
      <c r="B544" s="10" t="s">
        <v>2035</v>
      </c>
      <c r="C544" s="23" t="s">
        <v>2053</v>
      </c>
      <c r="D544" s="11">
        <v>0</v>
      </c>
      <c r="E544" s="11">
        <v>0</v>
      </c>
      <c r="F544" s="21">
        <v>0</v>
      </c>
      <c r="G544" s="21">
        <v>0</v>
      </c>
      <c r="H544" s="21">
        <v>0</v>
      </c>
      <c r="I544" s="21">
        <v>0</v>
      </c>
    </row>
    <row r="545" spans="1:9" x14ac:dyDescent="0.3">
      <c r="A545" s="23" t="s">
        <v>1443</v>
      </c>
      <c r="B545" s="10" t="s">
        <v>1444</v>
      </c>
      <c r="C545" s="23" t="s">
        <v>547</v>
      </c>
      <c r="D545" s="11">
        <v>0</v>
      </c>
      <c r="E545" s="11">
        <v>41716</v>
      </c>
      <c r="F545" s="21">
        <v>0</v>
      </c>
      <c r="G545" s="21">
        <v>0</v>
      </c>
      <c r="H545" s="21">
        <v>9</v>
      </c>
      <c r="I545" s="21">
        <v>0</v>
      </c>
    </row>
    <row r="546" spans="1:9" x14ac:dyDescent="0.3">
      <c r="A546" s="23" t="s">
        <v>2036</v>
      </c>
      <c r="B546" s="9" t="s">
        <v>2037</v>
      </c>
      <c r="C546" s="23" t="s">
        <v>2054</v>
      </c>
      <c r="D546" s="11">
        <v>0</v>
      </c>
      <c r="E546" s="11">
        <v>0</v>
      </c>
      <c r="F546" s="21">
        <v>0</v>
      </c>
      <c r="G546" s="21">
        <v>0</v>
      </c>
      <c r="H546" s="21">
        <v>0</v>
      </c>
      <c r="I546" s="21">
        <v>0</v>
      </c>
    </row>
    <row r="547" spans="1:9" x14ac:dyDescent="0.3">
      <c r="A547" s="23" t="s">
        <v>1634</v>
      </c>
      <c r="B547" s="9" t="s">
        <v>1856</v>
      </c>
      <c r="C547" s="23" t="s">
        <v>548</v>
      </c>
      <c r="D547" s="11">
        <v>0</v>
      </c>
      <c r="E547" s="11">
        <v>2332800</v>
      </c>
      <c r="F547" s="21">
        <v>0</v>
      </c>
      <c r="G547" s="21">
        <v>0</v>
      </c>
      <c r="H547" s="21">
        <v>0</v>
      </c>
      <c r="I547" s="21">
        <v>432</v>
      </c>
    </row>
    <row r="548" spans="1:9" x14ac:dyDescent="0.3">
      <c r="A548" s="23" t="s">
        <v>1445</v>
      </c>
      <c r="B548" s="10" t="s">
        <v>1446</v>
      </c>
      <c r="C548" s="23" t="s">
        <v>36</v>
      </c>
      <c r="D548" s="11">
        <v>0</v>
      </c>
      <c r="E548" s="11">
        <v>539230</v>
      </c>
      <c r="F548" s="21">
        <v>0</v>
      </c>
      <c r="G548" s="21">
        <v>0</v>
      </c>
      <c r="H548" s="21">
        <v>50</v>
      </c>
      <c r="I548" s="21">
        <v>23</v>
      </c>
    </row>
    <row r="549" spans="1:9" x14ac:dyDescent="0.3">
      <c r="A549" s="23" t="s">
        <v>724</v>
      </c>
      <c r="B549" s="10" t="s">
        <v>1447</v>
      </c>
      <c r="C549" s="23" t="s">
        <v>549</v>
      </c>
      <c r="D549" s="11">
        <v>0</v>
      </c>
      <c r="E549" s="11">
        <v>125508</v>
      </c>
      <c r="F549" s="21">
        <v>0</v>
      </c>
      <c r="G549" s="21">
        <v>0</v>
      </c>
      <c r="H549" s="21">
        <v>24</v>
      </c>
      <c r="I549" s="21">
        <v>0</v>
      </c>
    </row>
    <row r="550" spans="1:9" x14ac:dyDescent="0.3">
      <c r="A550" s="23" t="s">
        <v>1448</v>
      </c>
      <c r="B550" s="9" t="s">
        <v>1449</v>
      </c>
      <c r="C550" s="23" t="s">
        <v>550</v>
      </c>
      <c r="D550" s="11">
        <v>0</v>
      </c>
      <c r="E550" s="11">
        <v>423707</v>
      </c>
      <c r="F550" s="21">
        <v>0</v>
      </c>
      <c r="G550" s="21">
        <v>0</v>
      </c>
      <c r="H550" s="21">
        <v>72</v>
      </c>
      <c r="I550" s="21">
        <v>20</v>
      </c>
    </row>
    <row r="551" spans="1:9" x14ac:dyDescent="0.3">
      <c r="A551" s="23" t="s">
        <v>854</v>
      </c>
      <c r="B551" s="9" t="s">
        <v>1900</v>
      </c>
      <c r="C551" s="23" t="s">
        <v>551</v>
      </c>
      <c r="D551" s="11">
        <v>0</v>
      </c>
      <c r="E551" s="11">
        <v>513000</v>
      </c>
      <c r="F551" s="21">
        <v>0</v>
      </c>
      <c r="G551" s="21">
        <v>0</v>
      </c>
      <c r="H551" s="21">
        <v>0</v>
      </c>
      <c r="I551" s="21">
        <v>95</v>
      </c>
    </row>
    <row r="552" spans="1:9" x14ac:dyDescent="0.3">
      <c r="A552" s="23" t="s">
        <v>1450</v>
      </c>
      <c r="B552" s="9" t="s">
        <v>1451</v>
      </c>
      <c r="C552" s="23" t="s">
        <v>552</v>
      </c>
      <c r="D552" s="11">
        <v>0</v>
      </c>
      <c r="E552" s="11">
        <v>463383</v>
      </c>
      <c r="F552" s="21">
        <v>0</v>
      </c>
      <c r="G552" s="21">
        <v>0</v>
      </c>
      <c r="H552" s="21">
        <v>18</v>
      </c>
      <c r="I552" s="21">
        <v>33</v>
      </c>
    </row>
    <row r="553" spans="1:9" x14ac:dyDescent="0.3">
      <c r="A553" s="23" t="s">
        <v>725</v>
      </c>
      <c r="B553" s="9" t="s">
        <v>1452</v>
      </c>
      <c r="C553" s="23" t="s">
        <v>553</v>
      </c>
      <c r="D553" s="11">
        <v>0</v>
      </c>
      <c r="E553" s="11">
        <v>117145</v>
      </c>
      <c r="F553" s="21">
        <v>0</v>
      </c>
      <c r="G553" s="21">
        <v>0</v>
      </c>
      <c r="H553" s="21">
        <v>26</v>
      </c>
      <c r="I553" s="21">
        <v>0</v>
      </c>
    </row>
    <row r="554" spans="1:9" x14ac:dyDescent="0.3">
      <c r="A554" s="23" t="s">
        <v>1622</v>
      </c>
      <c r="B554" s="9" t="s">
        <v>1816</v>
      </c>
      <c r="C554" s="23" t="s">
        <v>554</v>
      </c>
      <c r="D554" s="11">
        <v>0</v>
      </c>
      <c r="E554" s="11">
        <v>334800</v>
      </c>
      <c r="F554" s="21">
        <v>0</v>
      </c>
      <c r="G554" s="21">
        <v>0</v>
      </c>
      <c r="H554" s="21">
        <v>0</v>
      </c>
      <c r="I554" s="21">
        <v>62</v>
      </c>
    </row>
    <row r="555" spans="1:9" x14ac:dyDescent="0.3">
      <c r="A555" s="23" t="s">
        <v>855</v>
      </c>
      <c r="B555" s="9" t="s">
        <v>1901</v>
      </c>
      <c r="C555" s="23" t="s">
        <v>556</v>
      </c>
      <c r="D555" s="11">
        <v>0</v>
      </c>
      <c r="E555" s="11">
        <v>2111400</v>
      </c>
      <c r="F555" s="21">
        <v>0</v>
      </c>
      <c r="G555" s="21">
        <v>0</v>
      </c>
      <c r="H555" s="21">
        <v>0</v>
      </c>
      <c r="I555" s="21">
        <v>391</v>
      </c>
    </row>
    <row r="556" spans="1:9" x14ac:dyDescent="0.3">
      <c r="A556" s="23" t="s">
        <v>663</v>
      </c>
      <c r="B556" s="9" t="s">
        <v>1453</v>
      </c>
      <c r="C556" s="23" t="s">
        <v>557</v>
      </c>
      <c r="D556" s="11">
        <v>356290</v>
      </c>
      <c r="E556" s="11">
        <v>137445</v>
      </c>
      <c r="F556" s="21">
        <v>36</v>
      </c>
      <c r="G556" s="21">
        <v>18</v>
      </c>
      <c r="H556" s="21">
        <v>35</v>
      </c>
      <c r="I556" s="21">
        <v>0</v>
      </c>
    </row>
    <row r="557" spans="1:9" x14ac:dyDescent="0.3">
      <c r="A557" s="23" t="s">
        <v>1454</v>
      </c>
      <c r="B557" s="9" t="s">
        <v>1455</v>
      </c>
      <c r="C557" s="23" t="s">
        <v>558</v>
      </c>
      <c r="D557" s="11">
        <v>0</v>
      </c>
      <c r="E557" s="11">
        <v>539176</v>
      </c>
      <c r="F557" s="21">
        <v>0</v>
      </c>
      <c r="G557" s="21">
        <v>0</v>
      </c>
      <c r="H557" s="21">
        <v>1</v>
      </c>
      <c r="I557" s="21">
        <v>75</v>
      </c>
    </row>
    <row r="558" spans="1:9" x14ac:dyDescent="0.3">
      <c r="A558" s="23" t="s">
        <v>856</v>
      </c>
      <c r="B558" s="9" t="s">
        <v>1969</v>
      </c>
      <c r="C558" s="23" t="s">
        <v>559</v>
      </c>
      <c r="D558" s="11">
        <v>0</v>
      </c>
      <c r="E558" s="11">
        <v>594000</v>
      </c>
      <c r="F558" s="21">
        <v>0</v>
      </c>
      <c r="G558" s="21">
        <v>0</v>
      </c>
      <c r="H558" s="21">
        <v>0</v>
      </c>
      <c r="I558" s="21">
        <v>110</v>
      </c>
    </row>
    <row r="559" spans="1:9" x14ac:dyDescent="0.3">
      <c r="A559" s="23" t="s">
        <v>1456</v>
      </c>
      <c r="B559" s="9" t="s">
        <v>1669</v>
      </c>
      <c r="C559" s="23" t="s">
        <v>560</v>
      </c>
      <c r="D559" s="11">
        <v>0</v>
      </c>
      <c r="E559" s="11">
        <v>970078</v>
      </c>
      <c r="F559" s="21">
        <v>0</v>
      </c>
      <c r="G559" s="21">
        <v>0</v>
      </c>
      <c r="H559" s="21">
        <v>144</v>
      </c>
      <c r="I559" s="21">
        <v>108</v>
      </c>
    </row>
    <row r="560" spans="1:9" x14ac:dyDescent="0.3">
      <c r="A560" s="23" t="s">
        <v>1457</v>
      </c>
      <c r="B560" s="9" t="s">
        <v>1458</v>
      </c>
      <c r="C560" s="23" t="s">
        <v>561</v>
      </c>
      <c r="D560" s="11">
        <v>0</v>
      </c>
      <c r="E560" s="11">
        <v>1369065</v>
      </c>
      <c r="F560" s="21">
        <v>0</v>
      </c>
      <c r="G560" s="21">
        <v>0</v>
      </c>
      <c r="H560" s="21">
        <v>195</v>
      </c>
      <c r="I560" s="21">
        <v>92</v>
      </c>
    </row>
    <row r="561" spans="1:9" x14ac:dyDescent="0.3">
      <c r="A561" s="23" t="s">
        <v>1459</v>
      </c>
      <c r="B561" s="10" t="s">
        <v>1460</v>
      </c>
      <c r="C561" s="23" t="s">
        <v>518</v>
      </c>
      <c r="D561" s="11">
        <v>0</v>
      </c>
      <c r="E561" s="11">
        <v>725384</v>
      </c>
      <c r="F561" s="21">
        <v>0</v>
      </c>
      <c r="G561" s="21">
        <v>0</v>
      </c>
      <c r="H561" s="21">
        <v>67</v>
      </c>
      <c r="I561" s="21">
        <v>62</v>
      </c>
    </row>
    <row r="562" spans="1:9" x14ac:dyDescent="0.3">
      <c r="A562" s="23" t="s">
        <v>857</v>
      </c>
      <c r="B562" s="10" t="s">
        <v>1892</v>
      </c>
      <c r="C562" s="23" t="s">
        <v>519</v>
      </c>
      <c r="D562" s="11">
        <v>0</v>
      </c>
      <c r="E562" s="11">
        <v>1794215</v>
      </c>
      <c r="F562" s="21">
        <v>0</v>
      </c>
      <c r="G562" s="21">
        <v>0</v>
      </c>
      <c r="H562" s="21">
        <v>104</v>
      </c>
      <c r="I562" s="21">
        <v>224</v>
      </c>
    </row>
    <row r="563" spans="1:9" x14ac:dyDescent="0.3">
      <c r="A563" s="23" t="s">
        <v>1461</v>
      </c>
      <c r="B563" s="9" t="s">
        <v>1462</v>
      </c>
      <c r="C563" s="23" t="s">
        <v>520</v>
      </c>
      <c r="D563" s="11">
        <v>0</v>
      </c>
      <c r="E563" s="11">
        <v>507421</v>
      </c>
      <c r="F563" s="21">
        <v>0</v>
      </c>
      <c r="G563" s="21">
        <v>0</v>
      </c>
      <c r="H563" s="21">
        <v>68</v>
      </c>
      <c r="I563" s="21">
        <v>22</v>
      </c>
    </row>
    <row r="564" spans="1:9" x14ac:dyDescent="0.3">
      <c r="A564" s="23" t="s">
        <v>1463</v>
      </c>
      <c r="B564" s="9" t="s">
        <v>1464</v>
      </c>
      <c r="C564" s="23" t="s">
        <v>521</v>
      </c>
      <c r="D564" s="11">
        <v>0</v>
      </c>
      <c r="E564" s="11">
        <v>56250</v>
      </c>
      <c r="F564" s="21">
        <v>0</v>
      </c>
      <c r="G564" s="21">
        <v>0</v>
      </c>
      <c r="H564" s="21">
        <v>14</v>
      </c>
      <c r="I564" s="21">
        <v>0</v>
      </c>
    </row>
    <row r="565" spans="1:9" x14ac:dyDescent="0.3">
      <c r="A565" s="23" t="s">
        <v>1465</v>
      </c>
      <c r="B565" s="9" t="s">
        <v>1466</v>
      </c>
      <c r="C565" s="23" t="s">
        <v>562</v>
      </c>
      <c r="D565" s="11">
        <v>0</v>
      </c>
      <c r="E565" s="11">
        <v>299816</v>
      </c>
      <c r="F565" s="21">
        <v>0</v>
      </c>
      <c r="G565" s="21">
        <v>0</v>
      </c>
      <c r="H565" s="21">
        <v>22</v>
      </c>
      <c r="I565" s="21">
        <v>24</v>
      </c>
    </row>
    <row r="566" spans="1:9" x14ac:dyDescent="0.3">
      <c r="A566" s="23" t="s">
        <v>726</v>
      </c>
      <c r="B566" s="9" t="s">
        <v>1467</v>
      </c>
      <c r="C566" s="23" t="s">
        <v>522</v>
      </c>
      <c r="D566" s="11">
        <v>0</v>
      </c>
      <c r="E566" s="11">
        <v>297000</v>
      </c>
      <c r="F566" s="21">
        <v>0</v>
      </c>
      <c r="G566" s="21">
        <v>0</v>
      </c>
      <c r="H566" s="21">
        <v>70</v>
      </c>
      <c r="I566" s="21">
        <v>20</v>
      </c>
    </row>
    <row r="567" spans="1:9" x14ac:dyDescent="0.3">
      <c r="A567" s="23" t="s">
        <v>1468</v>
      </c>
      <c r="B567" s="9" t="s">
        <v>1469</v>
      </c>
      <c r="C567" s="23" t="s">
        <v>563</v>
      </c>
      <c r="D567" s="11">
        <v>0</v>
      </c>
      <c r="E567" s="11">
        <v>264261</v>
      </c>
      <c r="F567" s="21">
        <v>0</v>
      </c>
      <c r="G567" s="21">
        <v>0</v>
      </c>
      <c r="H567" s="21">
        <v>6</v>
      </c>
      <c r="I567" s="21">
        <v>30</v>
      </c>
    </row>
    <row r="568" spans="1:9" x14ac:dyDescent="0.3">
      <c r="A568" s="23" t="s">
        <v>1470</v>
      </c>
      <c r="B568" s="10" t="s">
        <v>1471</v>
      </c>
      <c r="C568" s="23" t="s">
        <v>564</v>
      </c>
      <c r="D568" s="11">
        <v>0</v>
      </c>
      <c r="E568" s="11">
        <v>280800</v>
      </c>
      <c r="F568" s="21">
        <v>0</v>
      </c>
      <c r="G568" s="21">
        <v>0</v>
      </c>
      <c r="H568" s="21">
        <v>38</v>
      </c>
      <c r="I568" s="21">
        <v>33</v>
      </c>
    </row>
    <row r="569" spans="1:9" x14ac:dyDescent="0.3">
      <c r="A569" s="23" t="s">
        <v>685</v>
      </c>
      <c r="B569" s="10" t="s">
        <v>1472</v>
      </c>
      <c r="C569" s="23" t="s">
        <v>565</v>
      </c>
      <c r="D569" s="11">
        <v>0</v>
      </c>
      <c r="E569" s="11">
        <v>116824</v>
      </c>
      <c r="F569" s="21">
        <v>0</v>
      </c>
      <c r="G569" s="21">
        <v>0</v>
      </c>
      <c r="H569" s="21">
        <v>34</v>
      </c>
      <c r="I569" s="21">
        <v>0</v>
      </c>
    </row>
    <row r="570" spans="1:9" x14ac:dyDescent="0.3">
      <c r="A570" s="23" t="s">
        <v>1473</v>
      </c>
      <c r="B570" s="9" t="s">
        <v>1474</v>
      </c>
      <c r="C570" s="23" t="s">
        <v>566</v>
      </c>
      <c r="D570" s="11">
        <v>0</v>
      </c>
      <c r="E570" s="11">
        <v>162000</v>
      </c>
      <c r="F570" s="21">
        <v>0</v>
      </c>
      <c r="G570" s="21">
        <v>0</v>
      </c>
      <c r="H570" s="21">
        <v>20</v>
      </c>
      <c r="I570" s="21">
        <v>20</v>
      </c>
    </row>
    <row r="571" spans="1:9" x14ac:dyDescent="0.3">
      <c r="A571" s="23" t="s">
        <v>1475</v>
      </c>
      <c r="B571" s="10" t="s">
        <v>1476</v>
      </c>
      <c r="C571" s="23" t="s">
        <v>37</v>
      </c>
      <c r="D571" s="11">
        <v>0</v>
      </c>
      <c r="E571" s="11">
        <v>261441</v>
      </c>
      <c r="F571" s="21">
        <v>0</v>
      </c>
      <c r="G571" s="21">
        <v>0</v>
      </c>
      <c r="H571" s="21">
        <v>47</v>
      </c>
      <c r="I571" s="21">
        <v>20</v>
      </c>
    </row>
    <row r="572" spans="1:9" x14ac:dyDescent="0.3">
      <c r="A572" s="23" t="s">
        <v>1599</v>
      </c>
      <c r="B572" s="10" t="s">
        <v>1699</v>
      </c>
      <c r="C572" s="23" t="s">
        <v>567</v>
      </c>
      <c r="D572" s="11">
        <v>0</v>
      </c>
      <c r="E572" s="11">
        <v>436342</v>
      </c>
      <c r="F572" s="21">
        <v>0</v>
      </c>
      <c r="G572" s="21">
        <v>0</v>
      </c>
      <c r="H572" s="21">
        <v>0</v>
      </c>
      <c r="I572" s="21">
        <v>73</v>
      </c>
    </row>
    <row r="573" spans="1:9" x14ac:dyDescent="0.3">
      <c r="A573" s="23" t="s">
        <v>858</v>
      </c>
      <c r="B573" s="10" t="s">
        <v>1745</v>
      </c>
      <c r="C573" s="23" t="s">
        <v>569</v>
      </c>
      <c r="D573" s="11">
        <v>0</v>
      </c>
      <c r="E573" s="11">
        <v>1210767</v>
      </c>
      <c r="F573" s="21">
        <v>0</v>
      </c>
      <c r="G573" s="21">
        <v>0</v>
      </c>
      <c r="H573" s="21">
        <v>0</v>
      </c>
      <c r="I573" s="21">
        <v>180</v>
      </c>
    </row>
    <row r="574" spans="1:9" x14ac:dyDescent="0.3">
      <c r="A574" s="23" t="s">
        <v>727</v>
      </c>
      <c r="B574" s="9" t="s">
        <v>1477</v>
      </c>
      <c r="C574" s="23" t="s">
        <v>568</v>
      </c>
      <c r="D574" s="11">
        <v>214875</v>
      </c>
      <c r="E574" s="11">
        <v>321760</v>
      </c>
      <c r="F574" s="21">
        <v>0</v>
      </c>
      <c r="G574" s="21">
        <v>24</v>
      </c>
      <c r="H574" s="21">
        <v>48</v>
      </c>
      <c r="I574" s="21">
        <v>12</v>
      </c>
    </row>
    <row r="575" spans="1:9" x14ac:dyDescent="0.3">
      <c r="A575" s="23" t="s">
        <v>664</v>
      </c>
      <c r="B575" s="10" t="s">
        <v>1478</v>
      </c>
      <c r="C575" s="23" t="s">
        <v>570</v>
      </c>
      <c r="D575" s="11">
        <v>0</v>
      </c>
      <c r="E575" s="11">
        <v>191700</v>
      </c>
      <c r="F575" s="21">
        <v>0</v>
      </c>
      <c r="G575" s="21">
        <v>0</v>
      </c>
      <c r="H575" s="21">
        <v>23</v>
      </c>
      <c r="I575" s="21">
        <v>24</v>
      </c>
    </row>
    <row r="576" spans="1:9" x14ac:dyDescent="0.3">
      <c r="A576" s="23" t="s">
        <v>1479</v>
      </c>
      <c r="B576" s="9" t="s">
        <v>1710</v>
      </c>
      <c r="C576" s="23" t="s">
        <v>571</v>
      </c>
      <c r="D576" s="11">
        <v>0</v>
      </c>
      <c r="E576" s="11">
        <v>361504</v>
      </c>
      <c r="F576" s="21">
        <v>0</v>
      </c>
      <c r="G576" s="21">
        <v>0</v>
      </c>
      <c r="H576" s="21">
        <v>59</v>
      </c>
      <c r="I576" s="21">
        <v>27</v>
      </c>
    </row>
    <row r="577" spans="1:9" x14ac:dyDescent="0.3">
      <c r="A577" s="23" t="s">
        <v>1480</v>
      </c>
      <c r="B577" s="9" t="s">
        <v>1719</v>
      </c>
      <c r="C577" s="23" t="s">
        <v>572</v>
      </c>
      <c r="D577" s="11">
        <v>0</v>
      </c>
      <c r="E577" s="11">
        <v>41103</v>
      </c>
      <c r="F577" s="21">
        <v>0</v>
      </c>
      <c r="G577" s="21">
        <v>0</v>
      </c>
      <c r="H577" s="21">
        <v>9</v>
      </c>
      <c r="I577" s="21">
        <v>0</v>
      </c>
    </row>
    <row r="578" spans="1:9" x14ac:dyDescent="0.3">
      <c r="A578" s="23" t="s">
        <v>1481</v>
      </c>
      <c r="B578" s="9" t="s">
        <v>1482</v>
      </c>
      <c r="C578" s="23" t="s">
        <v>573</v>
      </c>
      <c r="D578" s="11">
        <v>0</v>
      </c>
      <c r="E578" s="11">
        <v>39199</v>
      </c>
      <c r="F578" s="21">
        <v>0</v>
      </c>
      <c r="G578" s="21">
        <v>0</v>
      </c>
      <c r="H578" s="21">
        <v>11</v>
      </c>
      <c r="I578" s="21">
        <v>0</v>
      </c>
    </row>
    <row r="579" spans="1:9" x14ac:dyDescent="0.3">
      <c r="A579" s="23" t="s">
        <v>1483</v>
      </c>
      <c r="B579" s="10" t="s">
        <v>1798</v>
      </c>
      <c r="C579" s="23" t="s">
        <v>574</v>
      </c>
      <c r="D579" s="11">
        <v>0</v>
      </c>
      <c r="E579" s="11">
        <v>715392</v>
      </c>
      <c r="F579" s="21">
        <v>0</v>
      </c>
      <c r="G579" s="21">
        <v>0</v>
      </c>
      <c r="H579" s="21">
        <v>35</v>
      </c>
      <c r="I579" s="21">
        <v>104</v>
      </c>
    </row>
    <row r="580" spans="1:9" x14ac:dyDescent="0.3">
      <c r="A580" s="23" t="s">
        <v>1484</v>
      </c>
      <c r="B580" s="10" t="s">
        <v>1863</v>
      </c>
      <c r="C580" s="23" t="s">
        <v>575</v>
      </c>
      <c r="D580" s="11">
        <v>0</v>
      </c>
      <c r="E580" s="11">
        <v>313200</v>
      </c>
      <c r="F580" s="21">
        <v>0</v>
      </c>
      <c r="G580" s="21">
        <v>0</v>
      </c>
      <c r="H580" s="21">
        <v>20</v>
      </c>
      <c r="I580" s="21">
        <v>44</v>
      </c>
    </row>
    <row r="581" spans="1:9" x14ac:dyDescent="0.3">
      <c r="A581" s="23" t="s">
        <v>1485</v>
      </c>
      <c r="B581" s="10" t="s">
        <v>1486</v>
      </c>
      <c r="C581" s="23" t="s">
        <v>576</v>
      </c>
      <c r="D581" s="11">
        <v>0</v>
      </c>
      <c r="E581" s="11">
        <v>69466</v>
      </c>
      <c r="F581" s="21">
        <v>0</v>
      </c>
      <c r="G581" s="21">
        <v>0</v>
      </c>
      <c r="H581" s="21">
        <v>16</v>
      </c>
      <c r="I581" s="21">
        <v>0</v>
      </c>
    </row>
    <row r="582" spans="1:9" x14ac:dyDescent="0.3">
      <c r="A582" s="23" t="s">
        <v>728</v>
      </c>
      <c r="B582" s="9" t="s">
        <v>1853</v>
      </c>
      <c r="C582" s="23" t="s">
        <v>496</v>
      </c>
      <c r="D582" s="11">
        <v>0</v>
      </c>
      <c r="E582" s="11">
        <v>2022300</v>
      </c>
      <c r="F582" s="21">
        <v>0</v>
      </c>
      <c r="G582" s="21">
        <v>0</v>
      </c>
      <c r="H582" s="21">
        <v>95</v>
      </c>
      <c r="I582" s="21">
        <v>327</v>
      </c>
    </row>
    <row r="583" spans="1:9" x14ac:dyDescent="0.3">
      <c r="A583" s="23" t="s">
        <v>1644</v>
      </c>
      <c r="B583" s="9" t="s">
        <v>1914</v>
      </c>
      <c r="C583" s="23" t="s">
        <v>577</v>
      </c>
      <c r="D583" s="11">
        <v>0</v>
      </c>
      <c r="E583" s="11">
        <v>304919</v>
      </c>
      <c r="F583" s="21">
        <v>0</v>
      </c>
      <c r="G583" s="21">
        <v>0</v>
      </c>
      <c r="H583" s="21">
        <v>0</v>
      </c>
      <c r="I583" s="21">
        <v>49</v>
      </c>
    </row>
    <row r="584" spans="1:9" x14ac:dyDescent="0.3">
      <c r="A584" s="72" t="s">
        <v>859</v>
      </c>
      <c r="B584" s="9" t="s">
        <v>1675</v>
      </c>
      <c r="C584" s="23" t="s">
        <v>38</v>
      </c>
      <c r="D584" s="11">
        <v>0</v>
      </c>
      <c r="E584" s="11">
        <v>660297</v>
      </c>
      <c r="F584" s="21">
        <v>0</v>
      </c>
      <c r="G584" s="21">
        <v>0</v>
      </c>
      <c r="H584" s="21">
        <v>0</v>
      </c>
      <c r="I584" s="21">
        <v>87</v>
      </c>
    </row>
    <row r="585" spans="1:9" x14ac:dyDescent="0.3">
      <c r="A585" s="23" t="s">
        <v>1487</v>
      </c>
      <c r="B585" s="9" t="s">
        <v>1488</v>
      </c>
      <c r="C585" s="23" t="s">
        <v>578</v>
      </c>
      <c r="D585" s="11">
        <v>0</v>
      </c>
      <c r="E585" s="11">
        <v>710100</v>
      </c>
      <c r="F585" s="21">
        <v>0</v>
      </c>
      <c r="G585" s="21">
        <v>0</v>
      </c>
      <c r="H585" s="21">
        <v>121</v>
      </c>
      <c r="I585" s="21">
        <v>71</v>
      </c>
    </row>
    <row r="586" spans="1:9" x14ac:dyDescent="0.3">
      <c r="A586" s="23" t="s">
        <v>860</v>
      </c>
      <c r="B586" s="9" t="s">
        <v>1786</v>
      </c>
      <c r="C586" s="23" t="s">
        <v>579</v>
      </c>
      <c r="D586" s="11">
        <v>0</v>
      </c>
      <c r="E586" s="11">
        <v>1668600</v>
      </c>
      <c r="F586" s="21">
        <v>0</v>
      </c>
      <c r="G586" s="21">
        <v>0</v>
      </c>
      <c r="H586" s="21">
        <v>0</v>
      </c>
      <c r="I586" s="21">
        <v>309</v>
      </c>
    </row>
    <row r="587" spans="1:9" x14ac:dyDescent="0.3">
      <c r="A587" s="23" t="s">
        <v>729</v>
      </c>
      <c r="B587" s="9" t="s">
        <v>1489</v>
      </c>
      <c r="C587" s="23" t="s">
        <v>580</v>
      </c>
      <c r="D587" s="11">
        <v>4504596</v>
      </c>
      <c r="E587" s="11">
        <v>9365295</v>
      </c>
      <c r="F587" s="21">
        <v>231</v>
      </c>
      <c r="G587" s="21">
        <v>277</v>
      </c>
      <c r="H587" s="21">
        <v>1481</v>
      </c>
      <c r="I587" s="21">
        <v>144</v>
      </c>
    </row>
    <row r="588" spans="1:9" x14ac:dyDescent="0.3">
      <c r="A588" s="23" t="s">
        <v>1490</v>
      </c>
      <c r="B588" s="10" t="s">
        <v>1491</v>
      </c>
      <c r="C588" s="23" t="s">
        <v>159</v>
      </c>
      <c r="D588" s="11">
        <v>0</v>
      </c>
      <c r="E588" s="11">
        <v>302400</v>
      </c>
      <c r="F588" s="21">
        <v>0</v>
      </c>
      <c r="G588" s="21">
        <v>0</v>
      </c>
      <c r="H588" s="21">
        <v>36</v>
      </c>
      <c r="I588" s="21">
        <v>38</v>
      </c>
    </row>
    <row r="589" spans="1:9" x14ac:dyDescent="0.3">
      <c r="A589" s="23" t="s">
        <v>665</v>
      </c>
      <c r="B589" s="9" t="s">
        <v>1731</v>
      </c>
      <c r="C589" s="23" t="s">
        <v>582</v>
      </c>
      <c r="D589" s="11">
        <v>0</v>
      </c>
      <c r="E589" s="11">
        <v>109760</v>
      </c>
      <c r="F589" s="21">
        <v>0</v>
      </c>
      <c r="G589" s="21">
        <v>0</v>
      </c>
      <c r="H589" s="21">
        <v>0</v>
      </c>
      <c r="I589" s="21">
        <v>20</v>
      </c>
    </row>
    <row r="590" spans="1:9" x14ac:dyDescent="0.3">
      <c r="A590" s="23" t="s">
        <v>1640</v>
      </c>
      <c r="B590" s="10" t="s">
        <v>1874</v>
      </c>
      <c r="C590" s="23" t="s">
        <v>583</v>
      </c>
      <c r="D590" s="11">
        <v>0</v>
      </c>
      <c r="E590" s="11">
        <v>1614600</v>
      </c>
      <c r="F590" s="21">
        <v>0</v>
      </c>
      <c r="G590" s="21">
        <v>0</v>
      </c>
      <c r="H590" s="21">
        <v>0</v>
      </c>
      <c r="I590" s="21">
        <v>299</v>
      </c>
    </row>
    <row r="591" spans="1:9" x14ac:dyDescent="0.3">
      <c r="A591" s="23" t="s">
        <v>1492</v>
      </c>
      <c r="B591" s="9" t="s">
        <v>1717</v>
      </c>
      <c r="C591" s="23" t="s">
        <v>584</v>
      </c>
      <c r="D591" s="11">
        <v>0</v>
      </c>
      <c r="E591" s="11">
        <v>189000</v>
      </c>
      <c r="F591" s="21">
        <v>0</v>
      </c>
      <c r="G591" s="21">
        <v>0</v>
      </c>
      <c r="H591" s="21">
        <v>30</v>
      </c>
      <c r="I591" s="21">
        <v>20</v>
      </c>
    </row>
    <row r="592" spans="1:9" x14ac:dyDescent="0.3">
      <c r="A592" s="23" t="s">
        <v>1493</v>
      </c>
      <c r="B592" s="10" t="s">
        <v>1494</v>
      </c>
      <c r="C592" s="23" t="s">
        <v>585</v>
      </c>
      <c r="D592" s="11">
        <v>0</v>
      </c>
      <c r="E592" s="11">
        <v>368581</v>
      </c>
      <c r="F592" s="21">
        <v>0</v>
      </c>
      <c r="G592" s="21">
        <v>0</v>
      </c>
      <c r="H592" s="21">
        <v>25</v>
      </c>
      <c r="I592" s="21">
        <v>20</v>
      </c>
    </row>
    <row r="593" spans="1:9" x14ac:dyDescent="0.3">
      <c r="A593" s="23" t="s">
        <v>1495</v>
      </c>
      <c r="B593" s="9" t="s">
        <v>1496</v>
      </c>
      <c r="C593" s="23" t="s">
        <v>586</v>
      </c>
      <c r="D593" s="11">
        <v>0</v>
      </c>
      <c r="E593" s="11">
        <v>407834</v>
      </c>
      <c r="F593" s="21">
        <v>0</v>
      </c>
      <c r="G593" s="21">
        <v>0</v>
      </c>
      <c r="H593" s="21">
        <v>80</v>
      </c>
      <c r="I593" s="21">
        <v>20</v>
      </c>
    </row>
    <row r="594" spans="1:9" x14ac:dyDescent="0.3">
      <c r="A594" s="23" t="s">
        <v>2009</v>
      </c>
      <c r="B594" s="9" t="s">
        <v>2001</v>
      </c>
      <c r="C594" s="23" t="s">
        <v>2000</v>
      </c>
      <c r="D594" s="11">
        <v>0</v>
      </c>
      <c r="E594" s="11">
        <v>108000</v>
      </c>
      <c r="F594" s="21">
        <v>0</v>
      </c>
      <c r="G594" s="21">
        <v>0</v>
      </c>
      <c r="H594" s="21">
        <v>0</v>
      </c>
      <c r="I594" s="21">
        <v>20</v>
      </c>
    </row>
    <row r="595" spans="1:9" x14ac:dyDescent="0.3">
      <c r="A595" s="23" t="s">
        <v>730</v>
      </c>
      <c r="B595" s="9" t="s">
        <v>1497</v>
      </c>
      <c r="C595" s="23" t="s">
        <v>587</v>
      </c>
      <c r="D595" s="11">
        <v>0</v>
      </c>
      <c r="E595" s="11">
        <v>149111</v>
      </c>
      <c r="F595" s="21">
        <v>0</v>
      </c>
      <c r="G595" s="21">
        <v>0</v>
      </c>
      <c r="H595" s="21">
        <v>45</v>
      </c>
      <c r="I595" s="21">
        <v>0</v>
      </c>
    </row>
    <row r="596" spans="1:9" x14ac:dyDescent="0.3">
      <c r="A596" s="23" t="s">
        <v>1498</v>
      </c>
      <c r="B596" s="9" t="s">
        <v>1499</v>
      </c>
      <c r="C596" s="23" t="s">
        <v>588</v>
      </c>
      <c r="D596" s="11">
        <v>636989</v>
      </c>
      <c r="E596" s="11">
        <v>1644747</v>
      </c>
      <c r="F596" s="21">
        <v>0</v>
      </c>
      <c r="G596" s="21">
        <v>71</v>
      </c>
      <c r="H596" s="21">
        <v>217</v>
      </c>
      <c r="I596" s="21">
        <v>44</v>
      </c>
    </row>
    <row r="597" spans="1:9" x14ac:dyDescent="0.3">
      <c r="A597" s="23" t="s">
        <v>1500</v>
      </c>
      <c r="B597" s="9" t="s">
        <v>1501</v>
      </c>
      <c r="C597" s="23" t="s">
        <v>589</v>
      </c>
      <c r="D597" s="11">
        <v>0</v>
      </c>
      <c r="E597" s="11">
        <v>244613</v>
      </c>
      <c r="F597" s="21">
        <v>0</v>
      </c>
      <c r="G597" s="21">
        <v>0</v>
      </c>
      <c r="H597" s="21">
        <v>19</v>
      </c>
      <c r="I597" s="21">
        <v>27</v>
      </c>
    </row>
    <row r="598" spans="1:9" x14ac:dyDescent="0.3">
      <c r="A598" s="23" t="s">
        <v>1502</v>
      </c>
      <c r="B598" s="10" t="s">
        <v>1587</v>
      </c>
      <c r="C598" s="23" t="s">
        <v>591</v>
      </c>
      <c r="D598" s="11">
        <v>0</v>
      </c>
      <c r="E598" s="11">
        <v>54000</v>
      </c>
      <c r="F598" s="21">
        <v>0</v>
      </c>
      <c r="G598" s="21">
        <v>0</v>
      </c>
      <c r="H598" s="21">
        <v>20</v>
      </c>
      <c r="I598" s="21">
        <v>0</v>
      </c>
    </row>
    <row r="599" spans="1:9" x14ac:dyDescent="0.3">
      <c r="A599" s="23" t="s">
        <v>861</v>
      </c>
      <c r="B599" s="10" t="s">
        <v>1935</v>
      </c>
      <c r="C599" s="23" t="s">
        <v>590</v>
      </c>
      <c r="D599" s="11">
        <v>0</v>
      </c>
      <c r="E599" s="11">
        <v>315900</v>
      </c>
      <c r="F599" s="21">
        <v>0</v>
      </c>
      <c r="G599" s="21">
        <v>0</v>
      </c>
      <c r="H599" s="21">
        <v>21</v>
      </c>
      <c r="I599" s="21">
        <v>48</v>
      </c>
    </row>
    <row r="600" spans="1:9" x14ac:dyDescent="0.3">
      <c r="A600" s="23" t="s">
        <v>862</v>
      </c>
      <c r="B600" s="10" t="s">
        <v>1817</v>
      </c>
      <c r="C600" s="23" t="s">
        <v>592</v>
      </c>
      <c r="D600" s="11">
        <v>0</v>
      </c>
      <c r="E600" s="11">
        <v>275053</v>
      </c>
      <c r="F600" s="21">
        <v>0</v>
      </c>
      <c r="G600" s="21">
        <v>0</v>
      </c>
      <c r="H600" s="21">
        <v>0</v>
      </c>
      <c r="I600" s="21">
        <v>43</v>
      </c>
    </row>
    <row r="601" spans="1:9" x14ac:dyDescent="0.3">
      <c r="A601" s="23" t="s">
        <v>1503</v>
      </c>
      <c r="B601" s="9" t="s">
        <v>1504</v>
      </c>
      <c r="C601" s="23" t="s">
        <v>593</v>
      </c>
      <c r="D601" s="11">
        <v>0</v>
      </c>
      <c r="E601" s="11">
        <v>243910</v>
      </c>
      <c r="F601" s="21">
        <v>0</v>
      </c>
      <c r="G601" s="21">
        <v>0</v>
      </c>
      <c r="H601" s="21">
        <v>30</v>
      </c>
      <c r="I601" s="21">
        <v>20</v>
      </c>
    </row>
    <row r="602" spans="1:9" x14ac:dyDescent="0.3">
      <c r="A602" s="23" t="s">
        <v>1828</v>
      </c>
      <c r="B602" s="10" t="s">
        <v>1829</v>
      </c>
      <c r="C602" s="23" t="s">
        <v>594</v>
      </c>
      <c r="D602" s="11">
        <v>0</v>
      </c>
      <c r="E602" s="11">
        <v>108000</v>
      </c>
      <c r="F602" s="21">
        <v>0</v>
      </c>
      <c r="G602" s="21">
        <v>0</v>
      </c>
      <c r="H602" s="21">
        <v>0</v>
      </c>
      <c r="I602" s="21">
        <v>20</v>
      </c>
    </row>
    <row r="603" spans="1:9" x14ac:dyDescent="0.3">
      <c r="A603" s="72" t="s">
        <v>1505</v>
      </c>
      <c r="B603" s="10" t="s">
        <v>1938</v>
      </c>
      <c r="C603" s="23" t="s">
        <v>581</v>
      </c>
      <c r="D603" s="11">
        <v>0</v>
      </c>
      <c r="E603" s="11">
        <v>903635</v>
      </c>
      <c r="F603" s="21">
        <v>0</v>
      </c>
      <c r="G603" s="21">
        <v>0</v>
      </c>
      <c r="H603" s="21">
        <v>108</v>
      </c>
      <c r="I603" s="21">
        <v>86</v>
      </c>
    </row>
    <row r="604" spans="1:9" x14ac:dyDescent="0.3">
      <c r="A604" s="23" t="s">
        <v>1506</v>
      </c>
      <c r="B604" s="10" t="s">
        <v>1507</v>
      </c>
      <c r="C604" s="23" t="s">
        <v>39</v>
      </c>
      <c r="D604" s="11">
        <v>0</v>
      </c>
      <c r="E604" s="11">
        <v>363867</v>
      </c>
      <c r="F604" s="21">
        <v>0</v>
      </c>
      <c r="G604" s="21">
        <v>0</v>
      </c>
      <c r="H604" s="21">
        <v>27</v>
      </c>
      <c r="I604" s="21">
        <v>20</v>
      </c>
    </row>
    <row r="605" spans="1:9" x14ac:dyDescent="0.3">
      <c r="A605" s="23" t="s">
        <v>731</v>
      </c>
      <c r="B605" s="9" t="s">
        <v>1579</v>
      </c>
      <c r="C605" s="23" t="s">
        <v>595</v>
      </c>
      <c r="D605" s="11">
        <v>0</v>
      </c>
      <c r="E605" s="11">
        <v>0</v>
      </c>
      <c r="F605" s="21">
        <v>0</v>
      </c>
      <c r="G605" s="21">
        <v>0</v>
      </c>
      <c r="H605" s="21">
        <v>0</v>
      </c>
      <c r="I605" s="21">
        <v>0</v>
      </c>
    </row>
    <row r="606" spans="1:9" x14ac:dyDescent="0.3">
      <c r="A606" s="23" t="s">
        <v>1508</v>
      </c>
      <c r="B606" s="10" t="s">
        <v>1509</v>
      </c>
      <c r="C606" s="23" t="s">
        <v>596</v>
      </c>
      <c r="D606" s="11">
        <v>0</v>
      </c>
      <c r="E606" s="11">
        <v>3431678</v>
      </c>
      <c r="F606" s="21">
        <v>0</v>
      </c>
      <c r="G606" s="21">
        <v>0</v>
      </c>
      <c r="H606" s="21">
        <v>0</v>
      </c>
      <c r="I606" s="21">
        <v>344</v>
      </c>
    </row>
    <row r="607" spans="1:9" x14ac:dyDescent="0.3">
      <c r="A607" s="23" t="s">
        <v>1510</v>
      </c>
      <c r="B607" s="10" t="s">
        <v>1511</v>
      </c>
      <c r="C607" s="23" t="s">
        <v>40</v>
      </c>
      <c r="D607" s="11">
        <v>0</v>
      </c>
      <c r="E607" s="11">
        <v>860447</v>
      </c>
      <c r="F607" s="21">
        <v>0</v>
      </c>
      <c r="G607" s="21">
        <v>0</v>
      </c>
      <c r="H607" s="21">
        <v>147</v>
      </c>
      <c r="I607" s="21">
        <v>58</v>
      </c>
    </row>
    <row r="608" spans="1:9" x14ac:dyDescent="0.3">
      <c r="A608" s="23" t="s">
        <v>1512</v>
      </c>
      <c r="B608" s="10" t="s">
        <v>1513</v>
      </c>
      <c r="C608" s="23" t="s">
        <v>41</v>
      </c>
      <c r="D608" s="11">
        <v>0</v>
      </c>
      <c r="E608" s="11">
        <v>3239097</v>
      </c>
      <c r="F608" s="21">
        <v>0</v>
      </c>
      <c r="G608" s="21">
        <v>0</v>
      </c>
      <c r="H608" s="21">
        <v>548</v>
      </c>
      <c r="I608" s="21">
        <v>94</v>
      </c>
    </row>
    <row r="609" spans="1:9" x14ac:dyDescent="0.3">
      <c r="A609" s="23" t="s">
        <v>1656</v>
      </c>
      <c r="B609" s="9" t="s">
        <v>1949</v>
      </c>
      <c r="C609" s="23" t="s">
        <v>599</v>
      </c>
      <c r="D609" s="11">
        <v>0</v>
      </c>
      <c r="E609" s="11">
        <v>464400</v>
      </c>
      <c r="F609" s="21">
        <v>0</v>
      </c>
      <c r="G609" s="21">
        <v>0</v>
      </c>
      <c r="H609" s="21">
        <v>0</v>
      </c>
      <c r="I609" s="21">
        <v>86</v>
      </c>
    </row>
    <row r="610" spans="1:9" x14ac:dyDescent="0.3">
      <c r="A610" s="23" t="s">
        <v>686</v>
      </c>
      <c r="B610" s="10" t="s">
        <v>1826</v>
      </c>
      <c r="C610" s="23" t="s">
        <v>601</v>
      </c>
      <c r="D610" s="11">
        <v>0</v>
      </c>
      <c r="E610" s="11">
        <v>439268</v>
      </c>
      <c r="F610" s="21">
        <v>0</v>
      </c>
      <c r="G610" s="21">
        <v>0</v>
      </c>
      <c r="H610" s="21">
        <v>84</v>
      </c>
      <c r="I610" s="21">
        <v>24</v>
      </c>
    </row>
    <row r="611" spans="1:9" x14ac:dyDescent="0.3">
      <c r="A611" s="23" t="s">
        <v>863</v>
      </c>
      <c r="B611" s="10" t="s">
        <v>1761</v>
      </c>
      <c r="C611" s="23" t="s">
        <v>597</v>
      </c>
      <c r="D611" s="11">
        <v>0</v>
      </c>
      <c r="E611" s="11">
        <v>1140124</v>
      </c>
      <c r="F611" s="21">
        <v>0</v>
      </c>
      <c r="G611" s="21">
        <v>0</v>
      </c>
      <c r="H611" s="21">
        <v>0</v>
      </c>
      <c r="I611" s="21">
        <v>189</v>
      </c>
    </row>
    <row r="612" spans="1:9" x14ac:dyDescent="0.3">
      <c r="A612" s="23" t="s">
        <v>864</v>
      </c>
      <c r="B612" s="9" t="s">
        <v>1771</v>
      </c>
      <c r="C612" s="23" t="s">
        <v>598</v>
      </c>
      <c r="D612" s="11">
        <v>0</v>
      </c>
      <c r="E612" s="11">
        <v>730429</v>
      </c>
      <c r="F612" s="21">
        <v>0</v>
      </c>
      <c r="G612" s="21">
        <v>0</v>
      </c>
      <c r="H612" s="21">
        <v>0</v>
      </c>
      <c r="I612" s="21">
        <v>109</v>
      </c>
    </row>
    <row r="613" spans="1:9" x14ac:dyDescent="0.3">
      <c r="A613" s="23" t="s">
        <v>865</v>
      </c>
      <c r="B613" s="9" t="s">
        <v>1776</v>
      </c>
      <c r="C613" s="23" t="s">
        <v>600</v>
      </c>
      <c r="D613" s="11">
        <v>0</v>
      </c>
      <c r="E613" s="11">
        <v>916429</v>
      </c>
      <c r="F613" s="21">
        <v>0</v>
      </c>
      <c r="G613" s="21">
        <v>0</v>
      </c>
      <c r="H613" s="21">
        <v>0</v>
      </c>
      <c r="I613" s="21">
        <v>119</v>
      </c>
    </row>
    <row r="614" spans="1:9" x14ac:dyDescent="0.3">
      <c r="A614" s="23" t="s">
        <v>2038</v>
      </c>
      <c r="B614" s="10" t="s">
        <v>2039</v>
      </c>
      <c r="C614" s="23" t="s">
        <v>2055</v>
      </c>
      <c r="D614" s="11">
        <v>0</v>
      </c>
      <c r="E614" s="11">
        <v>0</v>
      </c>
      <c r="F614" s="21">
        <v>0</v>
      </c>
      <c r="G614" s="21">
        <v>0</v>
      </c>
      <c r="H614" s="21">
        <v>0</v>
      </c>
      <c r="I614" s="21">
        <v>0</v>
      </c>
    </row>
    <row r="615" spans="1:9" x14ac:dyDescent="0.3">
      <c r="A615" s="23" t="s">
        <v>2008</v>
      </c>
      <c r="B615" s="9" t="s">
        <v>2003</v>
      </c>
      <c r="C615" s="23" t="s">
        <v>2002</v>
      </c>
      <c r="D615" s="11">
        <v>0</v>
      </c>
      <c r="E615" s="11">
        <v>187964</v>
      </c>
      <c r="F615" s="21">
        <v>0</v>
      </c>
      <c r="G615" s="21">
        <v>0</v>
      </c>
      <c r="H615" s="21">
        <v>0</v>
      </c>
      <c r="I615" s="21">
        <v>20</v>
      </c>
    </row>
    <row r="616" spans="1:9" x14ac:dyDescent="0.3">
      <c r="A616" s="23" t="s">
        <v>866</v>
      </c>
      <c r="B616" s="10" t="s">
        <v>1678</v>
      </c>
      <c r="C616" s="23" t="s">
        <v>602</v>
      </c>
      <c r="D616" s="11">
        <v>0</v>
      </c>
      <c r="E616" s="11">
        <v>834300</v>
      </c>
      <c r="F616" s="21">
        <v>0</v>
      </c>
      <c r="G616" s="21">
        <v>0</v>
      </c>
      <c r="H616" s="21">
        <v>99</v>
      </c>
      <c r="I616" s="21">
        <v>105</v>
      </c>
    </row>
    <row r="617" spans="1:9" x14ac:dyDescent="0.3">
      <c r="A617" s="23" t="s">
        <v>666</v>
      </c>
      <c r="B617" s="9" t="s">
        <v>1514</v>
      </c>
      <c r="C617" s="23" t="s">
        <v>603</v>
      </c>
      <c r="D617" s="11">
        <v>0</v>
      </c>
      <c r="E617" s="11">
        <v>658800</v>
      </c>
      <c r="F617" s="21">
        <v>0</v>
      </c>
      <c r="G617" s="21">
        <v>0</v>
      </c>
      <c r="H617" s="21">
        <v>68</v>
      </c>
      <c r="I617" s="21">
        <v>88</v>
      </c>
    </row>
    <row r="618" spans="1:9" x14ac:dyDescent="0.3">
      <c r="A618" s="23" t="s">
        <v>867</v>
      </c>
      <c r="B618" s="9" t="s">
        <v>1673</v>
      </c>
      <c r="C618" s="23" t="s">
        <v>42</v>
      </c>
      <c r="D618" s="11">
        <v>0</v>
      </c>
      <c r="E618" s="11">
        <v>361800</v>
      </c>
      <c r="F618" s="21">
        <v>0</v>
      </c>
      <c r="G618" s="21">
        <v>0</v>
      </c>
      <c r="H618" s="21">
        <v>0</v>
      </c>
      <c r="I618" s="21">
        <v>67</v>
      </c>
    </row>
    <row r="619" spans="1:9" x14ac:dyDescent="0.3">
      <c r="A619" s="23" t="s">
        <v>1647</v>
      </c>
      <c r="B619" s="9" t="s">
        <v>1919</v>
      </c>
      <c r="C619" s="23" t="s">
        <v>605</v>
      </c>
      <c r="D619" s="11">
        <v>0</v>
      </c>
      <c r="E619" s="11">
        <v>843182</v>
      </c>
      <c r="F619" s="21">
        <v>0</v>
      </c>
      <c r="G619" s="21">
        <v>0</v>
      </c>
      <c r="H619" s="21">
        <v>0</v>
      </c>
      <c r="I619" s="21">
        <v>119</v>
      </c>
    </row>
    <row r="620" spans="1:9" x14ac:dyDescent="0.3">
      <c r="A620" s="23" t="s">
        <v>1515</v>
      </c>
      <c r="B620" s="9" t="s">
        <v>1516</v>
      </c>
      <c r="C620" s="23" t="s">
        <v>43</v>
      </c>
      <c r="D620" s="11">
        <v>0</v>
      </c>
      <c r="E620" s="11">
        <v>298435</v>
      </c>
      <c r="F620" s="21">
        <v>0</v>
      </c>
      <c r="G620" s="21">
        <v>0</v>
      </c>
      <c r="H620" s="21">
        <v>25</v>
      </c>
      <c r="I620" s="21">
        <v>20</v>
      </c>
    </row>
    <row r="621" spans="1:9" x14ac:dyDescent="0.3">
      <c r="A621" s="23" t="s">
        <v>868</v>
      </c>
      <c r="B621" s="9" t="s">
        <v>1770</v>
      </c>
      <c r="C621" s="23" t="s">
        <v>606</v>
      </c>
      <c r="D621" s="11">
        <v>0</v>
      </c>
      <c r="E621" s="11">
        <v>761400</v>
      </c>
      <c r="F621" s="21">
        <v>0</v>
      </c>
      <c r="G621" s="21">
        <v>0</v>
      </c>
      <c r="H621" s="21">
        <v>0</v>
      </c>
      <c r="I621" s="21">
        <v>141</v>
      </c>
    </row>
    <row r="622" spans="1:9" x14ac:dyDescent="0.3">
      <c r="A622" s="23" t="s">
        <v>869</v>
      </c>
      <c r="B622" s="9" t="s">
        <v>1703</v>
      </c>
      <c r="C622" s="23" t="s">
        <v>607</v>
      </c>
      <c r="D622" s="11">
        <v>0</v>
      </c>
      <c r="E622" s="11">
        <v>2158522</v>
      </c>
      <c r="F622" s="21">
        <v>0</v>
      </c>
      <c r="G622" s="21">
        <v>0</v>
      </c>
      <c r="H622" s="21">
        <v>0</v>
      </c>
      <c r="I622" s="21">
        <v>399</v>
      </c>
    </row>
    <row r="623" spans="1:9" x14ac:dyDescent="0.3">
      <c r="A623" s="23" t="s">
        <v>1517</v>
      </c>
      <c r="B623" s="9" t="s">
        <v>1518</v>
      </c>
      <c r="C623" s="23" t="s">
        <v>608</v>
      </c>
      <c r="D623" s="11">
        <v>0</v>
      </c>
      <c r="E623" s="11">
        <v>244128</v>
      </c>
      <c r="F623" s="21">
        <v>0</v>
      </c>
      <c r="G623" s="21">
        <v>0</v>
      </c>
      <c r="H623" s="21">
        <v>17</v>
      </c>
      <c r="I623" s="21">
        <v>20</v>
      </c>
    </row>
    <row r="624" spans="1:9" x14ac:dyDescent="0.3">
      <c r="A624" s="23" t="s">
        <v>667</v>
      </c>
      <c r="B624" s="9" t="s">
        <v>1519</v>
      </c>
      <c r="C624" s="23" t="s">
        <v>609</v>
      </c>
      <c r="D624" s="11">
        <v>0</v>
      </c>
      <c r="E624" s="11">
        <v>297742</v>
      </c>
      <c r="F624" s="21">
        <v>0</v>
      </c>
      <c r="G624" s="21">
        <v>0</v>
      </c>
      <c r="H624" s="21">
        <v>17</v>
      </c>
      <c r="I624" s="21">
        <v>22</v>
      </c>
    </row>
    <row r="625" spans="1:9" x14ac:dyDescent="0.3">
      <c r="A625" s="23" t="s">
        <v>870</v>
      </c>
      <c r="B625" s="10" t="s">
        <v>1830</v>
      </c>
      <c r="C625" s="23" t="s">
        <v>610</v>
      </c>
      <c r="D625" s="11">
        <v>0</v>
      </c>
      <c r="E625" s="11">
        <v>1036800</v>
      </c>
      <c r="F625" s="21">
        <v>0</v>
      </c>
      <c r="G625" s="21">
        <v>0</v>
      </c>
      <c r="H625" s="21">
        <v>0</v>
      </c>
      <c r="I625" s="21">
        <v>192</v>
      </c>
    </row>
    <row r="626" spans="1:9" x14ac:dyDescent="0.3">
      <c r="A626" s="23" t="s">
        <v>1520</v>
      </c>
      <c r="B626" s="9" t="s">
        <v>1521</v>
      </c>
      <c r="C626" s="23" t="s">
        <v>611</v>
      </c>
      <c r="D626" s="11">
        <v>0</v>
      </c>
      <c r="E626" s="11">
        <v>628152</v>
      </c>
      <c r="F626" s="21">
        <v>0</v>
      </c>
      <c r="G626" s="21">
        <v>0</v>
      </c>
      <c r="H626" s="21">
        <v>94</v>
      </c>
      <c r="I626" s="21">
        <v>58</v>
      </c>
    </row>
    <row r="627" spans="1:9" x14ac:dyDescent="0.3">
      <c r="A627" s="23" t="s">
        <v>871</v>
      </c>
      <c r="B627" s="9" t="s">
        <v>1864</v>
      </c>
      <c r="C627" s="23" t="s">
        <v>612</v>
      </c>
      <c r="D627" s="11">
        <v>0</v>
      </c>
      <c r="E627" s="11">
        <v>249920</v>
      </c>
      <c r="F627" s="21">
        <v>0</v>
      </c>
      <c r="G627" s="21">
        <v>0</v>
      </c>
      <c r="H627" s="21">
        <v>0</v>
      </c>
      <c r="I627" s="21">
        <v>44</v>
      </c>
    </row>
    <row r="628" spans="1:9" x14ac:dyDescent="0.3">
      <c r="A628" s="23" t="s">
        <v>668</v>
      </c>
      <c r="B628" s="10" t="s">
        <v>1522</v>
      </c>
      <c r="C628" s="23" t="s">
        <v>613</v>
      </c>
      <c r="D628" s="11">
        <v>0</v>
      </c>
      <c r="E628" s="11">
        <v>447547</v>
      </c>
      <c r="F628" s="21">
        <v>0</v>
      </c>
      <c r="G628" s="21">
        <v>0</v>
      </c>
      <c r="H628" s="21">
        <v>52</v>
      </c>
      <c r="I628" s="21">
        <v>20</v>
      </c>
    </row>
    <row r="629" spans="1:9" x14ac:dyDescent="0.3">
      <c r="A629" s="23" t="s">
        <v>1523</v>
      </c>
      <c r="B629" s="9" t="s">
        <v>1524</v>
      </c>
      <c r="C629" s="23" t="s">
        <v>614</v>
      </c>
      <c r="D629" s="11">
        <v>1075968</v>
      </c>
      <c r="E629" s="11">
        <v>2757800</v>
      </c>
      <c r="F629" s="21">
        <v>0</v>
      </c>
      <c r="G629" s="21">
        <v>144</v>
      </c>
      <c r="H629" s="21">
        <v>134</v>
      </c>
      <c r="I629" s="21">
        <v>225</v>
      </c>
    </row>
    <row r="630" spans="1:9" x14ac:dyDescent="0.3">
      <c r="A630" s="23" t="s">
        <v>1525</v>
      </c>
      <c r="B630" s="10" t="s">
        <v>1526</v>
      </c>
      <c r="C630" s="23" t="s">
        <v>615</v>
      </c>
      <c r="D630" s="11">
        <v>0</v>
      </c>
      <c r="E630" s="11">
        <v>405051</v>
      </c>
      <c r="F630" s="21">
        <v>0</v>
      </c>
      <c r="G630" s="21">
        <v>0</v>
      </c>
      <c r="H630" s="21">
        <v>8</v>
      </c>
      <c r="I630" s="21">
        <v>48</v>
      </c>
    </row>
    <row r="631" spans="1:9" x14ac:dyDescent="0.3">
      <c r="A631" s="23" t="s">
        <v>1527</v>
      </c>
      <c r="B631" s="10" t="s">
        <v>1528</v>
      </c>
      <c r="C631" s="23" t="s">
        <v>616</v>
      </c>
      <c r="D631" s="11">
        <v>130919</v>
      </c>
      <c r="E631" s="11">
        <v>387708</v>
      </c>
      <c r="F631" s="21">
        <v>0</v>
      </c>
      <c r="G631" s="21">
        <v>14</v>
      </c>
      <c r="H631" s="21">
        <v>53</v>
      </c>
      <c r="I631" s="21">
        <v>18</v>
      </c>
    </row>
    <row r="632" spans="1:9" x14ac:dyDescent="0.3">
      <c r="A632" s="23" t="s">
        <v>732</v>
      </c>
      <c r="B632" s="10" t="s">
        <v>1529</v>
      </c>
      <c r="C632" s="23" t="s">
        <v>617</v>
      </c>
      <c r="D632" s="11">
        <v>0</v>
      </c>
      <c r="E632" s="11">
        <v>170123</v>
      </c>
      <c r="F632" s="21">
        <v>0</v>
      </c>
      <c r="G632" s="21">
        <v>0</v>
      </c>
      <c r="H632" s="21">
        <v>50</v>
      </c>
      <c r="I632" s="21">
        <v>0</v>
      </c>
    </row>
    <row r="633" spans="1:9" x14ac:dyDescent="0.3">
      <c r="A633" s="23" t="s">
        <v>1530</v>
      </c>
      <c r="B633" s="9" t="s">
        <v>1531</v>
      </c>
      <c r="C633" s="23" t="s">
        <v>618</v>
      </c>
      <c r="D633" s="11">
        <v>349697</v>
      </c>
      <c r="E633" s="11">
        <v>583164</v>
      </c>
      <c r="F633" s="21">
        <v>0</v>
      </c>
      <c r="G633" s="21">
        <v>36</v>
      </c>
      <c r="H633" s="21">
        <v>8</v>
      </c>
      <c r="I633" s="21">
        <v>56</v>
      </c>
    </row>
    <row r="634" spans="1:9" x14ac:dyDescent="0.3">
      <c r="A634" s="23" t="s">
        <v>669</v>
      </c>
      <c r="B634" s="9" t="s">
        <v>1532</v>
      </c>
      <c r="C634" s="23" t="s">
        <v>619</v>
      </c>
      <c r="D634" s="11">
        <v>0</v>
      </c>
      <c r="E634" s="11">
        <v>463172</v>
      </c>
      <c r="F634" s="21">
        <v>0</v>
      </c>
      <c r="G634" s="21">
        <v>0</v>
      </c>
      <c r="H634" s="21">
        <v>58</v>
      </c>
      <c r="I634" s="21">
        <v>20</v>
      </c>
    </row>
    <row r="635" spans="1:9" x14ac:dyDescent="0.3">
      <c r="A635" s="23" t="s">
        <v>1533</v>
      </c>
      <c r="B635" s="9" t="s">
        <v>1534</v>
      </c>
      <c r="C635" s="23" t="s">
        <v>620</v>
      </c>
      <c r="D635" s="11">
        <v>0</v>
      </c>
      <c r="E635" s="11">
        <v>366276</v>
      </c>
      <c r="F635" s="21">
        <v>0</v>
      </c>
      <c r="G635" s="21">
        <v>0</v>
      </c>
      <c r="H635" s="21">
        <v>51</v>
      </c>
      <c r="I635" s="21">
        <v>40</v>
      </c>
    </row>
    <row r="636" spans="1:9" x14ac:dyDescent="0.3">
      <c r="A636" s="23" t="s">
        <v>872</v>
      </c>
      <c r="B636" s="9" t="s">
        <v>1751</v>
      </c>
      <c r="C636" s="23" t="s">
        <v>621</v>
      </c>
      <c r="D636" s="11">
        <v>0</v>
      </c>
      <c r="E636" s="11">
        <v>2384100</v>
      </c>
      <c r="F636" s="21">
        <v>0</v>
      </c>
      <c r="G636" s="21">
        <v>0</v>
      </c>
      <c r="H636" s="21">
        <v>127</v>
      </c>
      <c r="I636" s="21">
        <v>378</v>
      </c>
    </row>
    <row r="637" spans="1:9" x14ac:dyDescent="0.3">
      <c r="A637" s="23" t="s">
        <v>1535</v>
      </c>
      <c r="B637" s="9" t="s">
        <v>1536</v>
      </c>
      <c r="C637" s="23" t="s">
        <v>622</v>
      </c>
      <c r="D637" s="11">
        <v>0</v>
      </c>
      <c r="E637" s="11">
        <v>126432</v>
      </c>
      <c r="F637" s="21">
        <v>0</v>
      </c>
      <c r="G637" s="21">
        <v>0</v>
      </c>
      <c r="H637" s="21">
        <v>36</v>
      </c>
      <c r="I637" s="21">
        <v>0</v>
      </c>
    </row>
    <row r="638" spans="1:9" x14ac:dyDescent="0.3">
      <c r="A638" s="23" t="s">
        <v>2040</v>
      </c>
      <c r="B638" s="10" t="s">
        <v>2041</v>
      </c>
      <c r="C638" s="23" t="s">
        <v>2056</v>
      </c>
      <c r="D638" s="11">
        <v>0</v>
      </c>
      <c r="E638" s="11">
        <v>0</v>
      </c>
      <c r="F638" s="21">
        <v>0</v>
      </c>
      <c r="G638" s="21">
        <v>0</v>
      </c>
      <c r="H638" s="21">
        <v>0</v>
      </c>
      <c r="I638" s="21">
        <v>0</v>
      </c>
    </row>
    <row r="639" spans="1:9" x14ac:dyDescent="0.3">
      <c r="A639" s="23" t="s">
        <v>1537</v>
      </c>
      <c r="B639" s="9" t="s">
        <v>1538</v>
      </c>
      <c r="C639" s="23" t="s">
        <v>44</v>
      </c>
      <c r="D639" s="11">
        <v>0</v>
      </c>
      <c r="E639" s="11">
        <v>487062</v>
      </c>
      <c r="F639" s="21">
        <v>0</v>
      </c>
      <c r="G639" s="21">
        <v>0</v>
      </c>
      <c r="H639" s="21">
        <v>36</v>
      </c>
      <c r="I639" s="21">
        <v>20</v>
      </c>
    </row>
    <row r="640" spans="1:9" x14ac:dyDescent="0.3">
      <c r="A640" s="23" t="s">
        <v>873</v>
      </c>
      <c r="B640" s="10" t="s">
        <v>1871</v>
      </c>
      <c r="C640" s="23" t="s">
        <v>623</v>
      </c>
      <c r="D640" s="11">
        <v>0</v>
      </c>
      <c r="E640" s="11">
        <v>1140151</v>
      </c>
      <c r="F640" s="21">
        <v>0</v>
      </c>
      <c r="G640" s="21">
        <v>0</v>
      </c>
      <c r="H640" s="21">
        <v>0</v>
      </c>
      <c r="I640" s="21">
        <v>184</v>
      </c>
    </row>
    <row r="641" spans="1:9" x14ac:dyDescent="0.3">
      <c r="A641" s="23" t="s">
        <v>1539</v>
      </c>
      <c r="B641" s="9" t="s">
        <v>1540</v>
      </c>
      <c r="C641" s="23" t="s">
        <v>624</v>
      </c>
      <c r="D641" s="11">
        <v>0</v>
      </c>
      <c r="E641" s="11">
        <v>268401</v>
      </c>
      <c r="F641" s="21">
        <v>0</v>
      </c>
      <c r="G641" s="21">
        <v>0</v>
      </c>
      <c r="H641" s="21">
        <v>21</v>
      </c>
      <c r="I641" s="21">
        <v>20</v>
      </c>
    </row>
    <row r="642" spans="1:9" x14ac:dyDescent="0.3">
      <c r="A642" s="23" t="s">
        <v>1618</v>
      </c>
      <c r="B642" s="10" t="s">
        <v>1806</v>
      </c>
      <c r="C642" s="23" t="s">
        <v>625</v>
      </c>
      <c r="D642" s="11">
        <v>0</v>
      </c>
      <c r="E642" s="11">
        <v>1552334</v>
      </c>
      <c r="F642" s="21">
        <v>0</v>
      </c>
      <c r="G642" s="21">
        <v>0</v>
      </c>
      <c r="H642" s="21">
        <v>0</v>
      </c>
      <c r="I642" s="21">
        <v>269</v>
      </c>
    </row>
    <row r="643" spans="1:9" x14ac:dyDescent="0.3">
      <c r="A643" s="23" t="s">
        <v>874</v>
      </c>
      <c r="B643" s="10" t="s">
        <v>1774</v>
      </c>
      <c r="C643" s="23" t="s">
        <v>626</v>
      </c>
      <c r="D643" s="11">
        <v>0</v>
      </c>
      <c r="E643" s="11">
        <v>702000</v>
      </c>
      <c r="F643" s="21">
        <v>0</v>
      </c>
      <c r="G643" s="21">
        <v>0</v>
      </c>
      <c r="H643" s="21">
        <v>0</v>
      </c>
      <c r="I643" s="21">
        <v>130</v>
      </c>
    </row>
    <row r="644" spans="1:9" x14ac:dyDescent="0.3">
      <c r="A644" s="23" t="s">
        <v>1603</v>
      </c>
      <c r="B644" s="9" t="s">
        <v>1743</v>
      </c>
      <c r="C644" s="23" t="s">
        <v>604</v>
      </c>
      <c r="D644" s="11">
        <v>0</v>
      </c>
      <c r="E644" s="11">
        <v>1357040</v>
      </c>
      <c r="F644" s="21">
        <v>0</v>
      </c>
      <c r="G644" s="21">
        <v>0</v>
      </c>
      <c r="H644" s="21">
        <v>0</v>
      </c>
      <c r="I644" s="21">
        <v>191</v>
      </c>
    </row>
    <row r="645" spans="1:9" x14ac:dyDescent="0.3">
      <c r="A645" s="23" t="s">
        <v>875</v>
      </c>
      <c r="B645" s="9" t="s">
        <v>1899</v>
      </c>
      <c r="C645" s="23" t="s">
        <v>627</v>
      </c>
      <c r="D645" s="11">
        <v>0</v>
      </c>
      <c r="E645" s="11">
        <v>1150200</v>
      </c>
      <c r="F645" s="21">
        <v>0</v>
      </c>
      <c r="G645" s="21">
        <v>0</v>
      </c>
      <c r="H645" s="21">
        <v>0</v>
      </c>
      <c r="I645" s="21">
        <v>213</v>
      </c>
    </row>
    <row r="646" spans="1:9" x14ac:dyDescent="0.3">
      <c r="A646" s="23" t="s">
        <v>1541</v>
      </c>
      <c r="B646" s="9" t="s">
        <v>1542</v>
      </c>
      <c r="C646" s="23" t="s">
        <v>628</v>
      </c>
      <c r="D646" s="11">
        <v>0</v>
      </c>
      <c r="E646" s="11">
        <v>1265192</v>
      </c>
      <c r="F646" s="21">
        <v>0</v>
      </c>
      <c r="G646" s="21">
        <v>0</v>
      </c>
      <c r="H646" s="21">
        <v>230</v>
      </c>
      <c r="I646" s="21">
        <v>110</v>
      </c>
    </row>
    <row r="647" spans="1:9" x14ac:dyDescent="0.3">
      <c r="A647" s="23" t="s">
        <v>1543</v>
      </c>
      <c r="B647" s="9" t="s">
        <v>1544</v>
      </c>
      <c r="C647" s="23" t="s">
        <v>629</v>
      </c>
      <c r="D647" s="11">
        <v>0</v>
      </c>
      <c r="E647" s="11">
        <v>76933</v>
      </c>
      <c r="F647" s="21">
        <v>0</v>
      </c>
      <c r="G647" s="21">
        <v>0</v>
      </c>
      <c r="H647" s="21">
        <v>26</v>
      </c>
      <c r="I647" s="21">
        <v>0</v>
      </c>
    </row>
    <row r="648" spans="1:9" x14ac:dyDescent="0.3">
      <c r="A648" s="23" t="s">
        <v>1545</v>
      </c>
      <c r="B648" s="10" t="s">
        <v>1546</v>
      </c>
      <c r="C648" s="23" t="s">
        <v>630</v>
      </c>
      <c r="D648" s="11">
        <v>0</v>
      </c>
      <c r="E648" s="11">
        <v>1802980</v>
      </c>
      <c r="F648" s="21">
        <v>0</v>
      </c>
      <c r="G648" s="21">
        <v>0</v>
      </c>
      <c r="H648" s="21">
        <v>285</v>
      </c>
      <c r="I648" s="21">
        <v>27</v>
      </c>
    </row>
    <row r="649" spans="1:9" x14ac:dyDescent="0.3">
      <c r="A649" s="23" t="s">
        <v>1547</v>
      </c>
      <c r="B649" s="9" t="s">
        <v>1548</v>
      </c>
      <c r="C649" s="23" t="s">
        <v>631</v>
      </c>
      <c r="D649" s="11">
        <v>0</v>
      </c>
      <c r="E649" s="11">
        <v>71567</v>
      </c>
      <c r="F649" s="21">
        <v>0</v>
      </c>
      <c r="G649" s="21">
        <v>0</v>
      </c>
      <c r="H649" s="21">
        <v>18</v>
      </c>
      <c r="I649" s="21">
        <v>0</v>
      </c>
    </row>
    <row r="650" spans="1:9" x14ac:dyDescent="0.3">
      <c r="A650" s="23" t="s">
        <v>1549</v>
      </c>
      <c r="B650" s="10" t="s">
        <v>1550</v>
      </c>
      <c r="C650" s="23" t="s">
        <v>632</v>
      </c>
      <c r="D650" s="11">
        <v>0</v>
      </c>
      <c r="E650" s="11">
        <v>171180</v>
      </c>
      <c r="F650" s="21">
        <v>0</v>
      </c>
      <c r="G650" s="21">
        <v>0</v>
      </c>
      <c r="H650" s="21">
        <v>24</v>
      </c>
      <c r="I650" s="21">
        <v>20</v>
      </c>
    </row>
    <row r="651" spans="1:9" x14ac:dyDescent="0.3">
      <c r="A651" s="23" t="s">
        <v>1620</v>
      </c>
      <c r="B651" s="10" t="s">
        <v>1810</v>
      </c>
      <c r="C651" s="23" t="s">
        <v>633</v>
      </c>
      <c r="D651" s="11">
        <v>0</v>
      </c>
      <c r="E651" s="11">
        <v>606332</v>
      </c>
      <c r="F651" s="21">
        <v>0</v>
      </c>
      <c r="G651" s="21">
        <v>0</v>
      </c>
      <c r="H651" s="21">
        <v>0</v>
      </c>
      <c r="I651" s="21">
        <v>104</v>
      </c>
    </row>
    <row r="652" spans="1:9" x14ac:dyDescent="0.3">
      <c r="A652" s="23" t="s">
        <v>1551</v>
      </c>
      <c r="B652" s="9" t="s">
        <v>1552</v>
      </c>
      <c r="C652" s="23" t="s">
        <v>634</v>
      </c>
      <c r="D652" s="11">
        <v>0</v>
      </c>
      <c r="E652" s="11">
        <v>251224</v>
      </c>
      <c r="F652" s="21">
        <v>0</v>
      </c>
      <c r="G652" s="21">
        <v>0</v>
      </c>
      <c r="H652" s="21">
        <v>27</v>
      </c>
      <c r="I652" s="21">
        <v>20</v>
      </c>
    </row>
    <row r="653" spans="1:9" x14ac:dyDescent="0.3">
      <c r="A653" s="23" t="s">
        <v>1553</v>
      </c>
      <c r="B653" s="9" t="s">
        <v>1752</v>
      </c>
      <c r="C653" s="23" t="s">
        <v>635</v>
      </c>
      <c r="D653" s="11">
        <v>0</v>
      </c>
      <c r="E653" s="11">
        <v>192040</v>
      </c>
      <c r="F653" s="21">
        <v>0</v>
      </c>
      <c r="G653" s="21">
        <v>0</v>
      </c>
      <c r="H653" s="21">
        <v>30</v>
      </c>
      <c r="I653" s="21">
        <v>20</v>
      </c>
    </row>
    <row r="654" spans="1:9" x14ac:dyDescent="0.3">
      <c r="A654" s="23" t="s">
        <v>2042</v>
      </c>
      <c r="B654" s="9" t="s">
        <v>2043</v>
      </c>
      <c r="C654" s="23" t="s">
        <v>2057</v>
      </c>
      <c r="D654" s="11">
        <v>0</v>
      </c>
      <c r="E654" s="11">
        <v>0</v>
      </c>
      <c r="F654" s="21">
        <v>0</v>
      </c>
      <c r="G654" s="21">
        <v>0</v>
      </c>
      <c r="H654" s="21">
        <v>0</v>
      </c>
      <c r="I654" s="21">
        <v>0</v>
      </c>
    </row>
    <row r="655" spans="1:9" x14ac:dyDescent="0.3">
      <c r="A655" s="23" t="s">
        <v>733</v>
      </c>
      <c r="B655" s="10" t="s">
        <v>1554</v>
      </c>
      <c r="C655" s="23" t="s">
        <v>636</v>
      </c>
      <c r="D655" s="11">
        <v>0</v>
      </c>
      <c r="E655" s="11">
        <v>1625386</v>
      </c>
      <c r="F655" s="21">
        <v>0</v>
      </c>
      <c r="G655" s="21">
        <v>0</v>
      </c>
      <c r="H655" s="21">
        <v>316</v>
      </c>
      <c r="I655" s="21">
        <v>132</v>
      </c>
    </row>
    <row r="656" spans="1:9" x14ac:dyDescent="0.3">
      <c r="A656" s="72" t="s">
        <v>876</v>
      </c>
      <c r="B656" s="10" t="s">
        <v>1929</v>
      </c>
      <c r="C656" s="23" t="s">
        <v>637</v>
      </c>
      <c r="D656" s="11">
        <v>0</v>
      </c>
      <c r="E656" s="11">
        <v>466452</v>
      </c>
      <c r="F656" s="21">
        <v>0</v>
      </c>
      <c r="G656" s="21">
        <v>0</v>
      </c>
      <c r="H656" s="21">
        <v>21</v>
      </c>
      <c r="I656" s="21">
        <v>40</v>
      </c>
    </row>
    <row r="657" spans="1:9" x14ac:dyDescent="0.3">
      <c r="A657" s="23" t="s">
        <v>1617</v>
      </c>
      <c r="B657" s="9" t="s">
        <v>1805</v>
      </c>
      <c r="C657" s="23" t="s">
        <v>638</v>
      </c>
      <c r="D657" s="11">
        <v>0</v>
      </c>
      <c r="E657" s="11">
        <v>1216288</v>
      </c>
      <c r="F657" s="21">
        <v>0</v>
      </c>
      <c r="G657" s="21">
        <v>0</v>
      </c>
      <c r="H657" s="21">
        <v>0</v>
      </c>
      <c r="I657" s="21">
        <v>191</v>
      </c>
    </row>
    <row r="658" spans="1:9" x14ac:dyDescent="0.3">
      <c r="A658" s="23" t="s">
        <v>1555</v>
      </c>
      <c r="B658" s="9" t="s">
        <v>1556</v>
      </c>
      <c r="C658" s="23" t="s">
        <v>639</v>
      </c>
      <c r="D658" s="11">
        <v>0</v>
      </c>
      <c r="E658" s="11">
        <v>37407</v>
      </c>
      <c r="F658" s="21">
        <v>0</v>
      </c>
      <c r="G658" s="21">
        <v>0</v>
      </c>
      <c r="H658" s="21">
        <v>6</v>
      </c>
      <c r="I658" s="21">
        <v>0</v>
      </c>
    </row>
    <row r="659" spans="1:9" x14ac:dyDescent="0.3">
      <c r="A659" s="23" t="s">
        <v>734</v>
      </c>
      <c r="B659" s="9" t="s">
        <v>1557</v>
      </c>
      <c r="C659" s="23" t="s">
        <v>640</v>
      </c>
      <c r="D659" s="11">
        <v>787955</v>
      </c>
      <c r="E659" s="11">
        <v>451642</v>
      </c>
      <c r="F659" s="21">
        <v>0</v>
      </c>
      <c r="G659" s="21">
        <v>75</v>
      </c>
      <c r="H659" s="21">
        <v>57</v>
      </c>
      <c r="I659" s="21">
        <v>16</v>
      </c>
    </row>
    <row r="660" spans="1:9" x14ac:dyDescent="0.3">
      <c r="A660" s="23" t="s">
        <v>1558</v>
      </c>
      <c r="B660" s="10" t="s">
        <v>1559</v>
      </c>
      <c r="C660" s="23" t="s">
        <v>641</v>
      </c>
      <c r="D660" s="11">
        <v>0</v>
      </c>
      <c r="E660" s="11">
        <v>3010407</v>
      </c>
      <c r="F660" s="21">
        <v>0</v>
      </c>
      <c r="G660" s="21">
        <v>0</v>
      </c>
      <c r="H660" s="21">
        <v>363</v>
      </c>
      <c r="I660" s="21">
        <v>114</v>
      </c>
    </row>
    <row r="661" spans="1:9" x14ac:dyDescent="0.3">
      <c r="A661" s="23" t="s">
        <v>1560</v>
      </c>
      <c r="B661" s="10" t="s">
        <v>1561</v>
      </c>
      <c r="C661" s="23" t="s">
        <v>642</v>
      </c>
      <c r="D661" s="11">
        <v>0</v>
      </c>
      <c r="E661" s="11">
        <v>326185</v>
      </c>
      <c r="F661" s="21">
        <v>0</v>
      </c>
      <c r="G661" s="21">
        <v>0</v>
      </c>
      <c r="H661" s="21">
        <v>50</v>
      </c>
      <c r="I661" s="21">
        <v>20</v>
      </c>
    </row>
    <row r="662" spans="1:9" x14ac:dyDescent="0.3">
      <c r="A662" s="23" t="s">
        <v>877</v>
      </c>
      <c r="B662" s="10" t="s">
        <v>1706</v>
      </c>
      <c r="C662" s="23" t="s">
        <v>643</v>
      </c>
      <c r="D662" s="11">
        <v>0</v>
      </c>
      <c r="E662" s="11">
        <v>2913231</v>
      </c>
      <c r="F662" s="21">
        <v>0</v>
      </c>
      <c r="G662" s="21">
        <v>0</v>
      </c>
      <c r="H662" s="21">
        <v>201</v>
      </c>
      <c r="I662" s="21">
        <v>439</v>
      </c>
    </row>
    <row r="663" spans="1:9" x14ac:dyDescent="0.3">
      <c r="A663" s="23" t="s">
        <v>1562</v>
      </c>
      <c r="B663" s="10" t="s">
        <v>1563</v>
      </c>
      <c r="C663" s="23" t="s">
        <v>644</v>
      </c>
      <c r="D663" s="11">
        <v>0</v>
      </c>
      <c r="E663" s="11">
        <v>25138</v>
      </c>
      <c r="F663" s="21">
        <v>0</v>
      </c>
      <c r="G663" s="21">
        <v>0</v>
      </c>
      <c r="H663" s="21">
        <v>9</v>
      </c>
      <c r="I663" s="21">
        <v>0</v>
      </c>
    </row>
    <row r="664" spans="1:9" x14ac:dyDescent="0.3">
      <c r="A664" s="23" t="s">
        <v>878</v>
      </c>
      <c r="B664" s="10" t="s">
        <v>1799</v>
      </c>
      <c r="C664" s="23" t="s">
        <v>645</v>
      </c>
      <c r="D664" s="11">
        <v>0</v>
      </c>
      <c r="E664" s="11">
        <v>457450</v>
      </c>
      <c r="F664" s="21">
        <v>0</v>
      </c>
      <c r="G664" s="21">
        <v>0</v>
      </c>
      <c r="H664" s="21">
        <v>38</v>
      </c>
      <c r="I664" s="21">
        <v>45</v>
      </c>
    </row>
    <row r="665" spans="1:9" x14ac:dyDescent="0.3">
      <c r="A665" s="23" t="s">
        <v>1726</v>
      </c>
      <c r="B665" s="10" t="s">
        <v>1727</v>
      </c>
      <c r="C665" s="23" t="s">
        <v>646</v>
      </c>
      <c r="D665" s="11">
        <v>0</v>
      </c>
      <c r="E665" s="11">
        <v>108000</v>
      </c>
      <c r="F665" s="21">
        <v>0</v>
      </c>
      <c r="G665" s="21">
        <v>0</v>
      </c>
      <c r="H665" s="21">
        <v>0</v>
      </c>
      <c r="I665" s="21">
        <v>20</v>
      </c>
    </row>
    <row r="666" spans="1:9" x14ac:dyDescent="0.3">
      <c r="A666" s="23" t="s">
        <v>1564</v>
      </c>
      <c r="B666" s="10" t="s">
        <v>1565</v>
      </c>
      <c r="C666" s="23" t="s">
        <v>647</v>
      </c>
      <c r="D666" s="11">
        <v>148158</v>
      </c>
      <c r="E666" s="11">
        <v>392185</v>
      </c>
      <c r="F666" s="21">
        <v>0</v>
      </c>
      <c r="G666" s="21">
        <v>18</v>
      </c>
      <c r="H666" s="21">
        <v>31</v>
      </c>
      <c r="I666" s="21">
        <v>36</v>
      </c>
    </row>
    <row r="667" spans="1:9" x14ac:dyDescent="0.3">
      <c r="A667" s="23" t="s">
        <v>1566</v>
      </c>
      <c r="B667" s="10" t="s">
        <v>1567</v>
      </c>
      <c r="C667" s="23" t="s">
        <v>648</v>
      </c>
      <c r="D667" s="11">
        <v>0</v>
      </c>
      <c r="E667" s="11">
        <v>76781</v>
      </c>
      <c r="F667" s="21">
        <v>0</v>
      </c>
      <c r="G667" s="21">
        <v>0</v>
      </c>
      <c r="H667" s="21">
        <v>19</v>
      </c>
      <c r="I667" s="21">
        <v>0</v>
      </c>
    </row>
    <row r="668" spans="1:9" x14ac:dyDescent="0.3">
      <c r="A668" s="23" t="s">
        <v>1568</v>
      </c>
      <c r="B668" s="10" t="s">
        <v>1569</v>
      </c>
      <c r="C668" s="23" t="s">
        <v>649</v>
      </c>
      <c r="D668" s="11">
        <v>0</v>
      </c>
      <c r="E668" s="11">
        <v>833013</v>
      </c>
      <c r="F668" s="21">
        <v>0</v>
      </c>
      <c r="G668" s="21">
        <v>0</v>
      </c>
      <c r="H668" s="21">
        <v>88</v>
      </c>
      <c r="I668" s="21">
        <v>24</v>
      </c>
    </row>
    <row r="669" spans="1:9" x14ac:dyDescent="0.3">
      <c r="A669" s="23" t="s">
        <v>879</v>
      </c>
      <c r="B669" s="10" t="s">
        <v>1846</v>
      </c>
      <c r="C669" s="23" t="s">
        <v>650</v>
      </c>
      <c r="D669" s="11">
        <v>0</v>
      </c>
      <c r="E669" s="11">
        <v>108000</v>
      </c>
      <c r="F669" s="21">
        <v>0</v>
      </c>
      <c r="G669" s="21">
        <v>0</v>
      </c>
      <c r="H669" s="21">
        <v>0</v>
      </c>
      <c r="I669" s="21">
        <v>20</v>
      </c>
    </row>
    <row r="670" spans="1:9" x14ac:dyDescent="0.3">
      <c r="A670" s="23" t="s">
        <v>2010</v>
      </c>
      <c r="B670" s="10" t="s">
        <v>2005</v>
      </c>
      <c r="C670" s="23" t="s">
        <v>2004</v>
      </c>
      <c r="D670" s="11">
        <v>0</v>
      </c>
      <c r="E670" s="11">
        <v>0</v>
      </c>
      <c r="F670" s="21">
        <v>0</v>
      </c>
      <c r="G670" s="21">
        <v>0</v>
      </c>
      <c r="H670" s="21">
        <v>0</v>
      </c>
      <c r="I670" s="21">
        <v>0</v>
      </c>
    </row>
    <row r="671" spans="1:9" x14ac:dyDescent="0.3">
      <c r="A671" s="23" t="s">
        <v>670</v>
      </c>
      <c r="B671" s="10" t="s">
        <v>1570</v>
      </c>
      <c r="C671" s="23" t="s">
        <v>651</v>
      </c>
      <c r="D671" s="11">
        <v>492592</v>
      </c>
      <c r="E671" s="11">
        <v>11619388</v>
      </c>
      <c r="F671" s="21">
        <v>136</v>
      </c>
      <c r="G671" s="21">
        <v>0</v>
      </c>
      <c r="H671" s="21">
        <v>1581</v>
      </c>
      <c r="I671" s="21">
        <v>735</v>
      </c>
    </row>
    <row r="672" spans="1:9" x14ac:dyDescent="0.3">
      <c r="A672" s="23" t="s">
        <v>1571</v>
      </c>
      <c r="B672" s="10" t="s">
        <v>1572</v>
      </c>
      <c r="C672" s="23" t="s">
        <v>652</v>
      </c>
      <c r="D672" s="11">
        <v>0</v>
      </c>
      <c r="E672" s="11">
        <v>124245</v>
      </c>
      <c r="F672" s="21">
        <v>0</v>
      </c>
      <c r="G672" s="21">
        <v>0</v>
      </c>
      <c r="H672" s="21">
        <v>30</v>
      </c>
      <c r="I672" s="21">
        <v>0</v>
      </c>
    </row>
    <row r="673" spans="1:9" x14ac:dyDescent="0.3">
      <c r="A673" s="23" t="s">
        <v>735</v>
      </c>
      <c r="B673" s="10" t="s">
        <v>1573</v>
      </c>
      <c r="C673" s="23" t="s">
        <v>653</v>
      </c>
      <c r="D673" s="11">
        <v>0</v>
      </c>
      <c r="E673" s="11">
        <v>497513</v>
      </c>
      <c r="F673" s="21">
        <v>0</v>
      </c>
      <c r="G673" s="21">
        <v>0</v>
      </c>
      <c r="H673" s="21">
        <v>122</v>
      </c>
      <c r="I673" s="21">
        <v>0</v>
      </c>
    </row>
    <row r="674" spans="1:9" x14ac:dyDescent="0.3">
      <c r="A674" s="23" t="s">
        <v>1660</v>
      </c>
      <c r="B674" s="10" t="s">
        <v>1971</v>
      </c>
      <c r="C674" s="23" t="s">
        <v>654</v>
      </c>
      <c r="D674" s="11">
        <v>0</v>
      </c>
      <c r="E674" s="11">
        <v>1015200</v>
      </c>
      <c r="F674" s="21">
        <v>0</v>
      </c>
      <c r="G674" s="21">
        <v>0</v>
      </c>
      <c r="H674" s="21">
        <v>0</v>
      </c>
      <c r="I674" s="21">
        <v>188</v>
      </c>
    </row>
  </sheetData>
  <sortState xmlns:xlrd2="http://schemas.microsoft.com/office/spreadsheetml/2017/richdata2" ref="A2:E660">
    <sortCondition ref="B2:B660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Half-Day Overage Calculator</vt:lpstr>
      <vt:lpstr>24-25 UPK Funding</vt:lpstr>
      <vt:lpstr>'Half-Day Overage Calculator'!Print_Area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Half-Day Conversion Overage Calculator</dc:title>
  <dc:subject>Half-Day Conversion Overage Calculator</dc:subject>
  <dc:creator>New York State Education Department</dc:creator>
  <cp:keywords>Half-Day, Conversion, Overage, Calculator, UPK, Universal, Prekindergarten, Students, Funding</cp:keywords>
  <cp:lastModifiedBy>Jason Gish</cp:lastModifiedBy>
  <cp:lastPrinted>2023-04-28T19:42:48Z</cp:lastPrinted>
  <dcterms:created xsi:type="dcterms:W3CDTF">2022-05-13T17:06:20Z</dcterms:created>
  <dcterms:modified xsi:type="dcterms:W3CDTF">2024-05-07T14:35:37Z</dcterms:modified>
</cp:coreProperties>
</file>