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90" windowWidth="19005" windowHeight="7260"/>
  </bookViews>
  <sheets>
    <sheet name="CS Combined" sheetId="1" r:id="rId1"/>
  </sheets>
  <externalReferences>
    <externalReference r:id="rId2"/>
  </externalReferences>
  <definedNames>
    <definedName name="BasicTuition">[1]Expense!$A$1:$F$682</definedName>
    <definedName name="IDEA">[1]IDEA_per_pupil!$A$1:$F$680</definedName>
    <definedName name="RES_SWD_FTE">'[1]13-14 Res_Std_WDisbl_FTE'!$A$1:$AP$704</definedName>
  </definedNames>
  <calcPr calcId="145621"/>
</workbook>
</file>

<file path=xl/calcChain.xml><?xml version="1.0" encoding="utf-8"?>
<calcChain xmlns="http://schemas.openxmlformats.org/spreadsheetml/2006/main">
  <c r="E11" i="1" l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G17" i="1"/>
  <c r="F22" i="1"/>
  <c r="H22" i="1"/>
  <c r="F23" i="1"/>
  <c r="H23" i="1"/>
  <c r="F24" i="1"/>
  <c r="H24" i="1"/>
  <c r="F25" i="1"/>
  <c r="H25" i="1"/>
  <c r="F26" i="1"/>
  <c r="H26" i="1"/>
  <c r="F27" i="1"/>
  <c r="H27" i="1"/>
  <c r="G28" i="1"/>
  <c r="G40" i="1"/>
  <c r="D42" i="1"/>
  <c r="F17" i="1" l="1"/>
  <c r="I17" i="1" s="1"/>
  <c r="F28" i="1"/>
  <c r="I28" i="1" s="1"/>
  <c r="D44" i="1"/>
  <c r="F34" i="1"/>
  <c r="F35" i="1"/>
  <c r="H35" i="1" s="1"/>
  <c r="H34" i="1"/>
  <c r="F36" i="1" l="1"/>
  <c r="H36" i="1" l="1"/>
  <c r="F37" i="1"/>
  <c r="F38" i="1" l="1"/>
  <c r="H37" i="1"/>
  <c r="F39" i="1" l="1"/>
  <c r="F40" i="1" s="1"/>
  <c r="H38" i="1"/>
  <c r="I40" i="1" l="1"/>
  <c r="D43" i="1"/>
  <c r="D45" i="1" s="1"/>
  <c r="H39" i="1"/>
</calcChain>
</file>

<file path=xl/sharedStrings.xml><?xml version="1.0" encoding="utf-8"?>
<sst xmlns="http://schemas.openxmlformats.org/spreadsheetml/2006/main" count="60" uniqueCount="35">
  <si>
    <t xml:space="preserve">Enter Name of Charter School  </t>
  </si>
  <si>
    <t>Enter School District BEDS Code</t>
  </si>
  <si>
    <t>Enter School District Name</t>
  </si>
  <si>
    <t xml:space="preserve">REGULAR FTE </t>
  </si>
  <si>
    <t>Period Covered</t>
  </si>
  <si>
    <t>Total FTE Enrollments</t>
  </si>
  <si>
    <t xml:space="preserve">PY Final Adjustments </t>
  </si>
  <si>
    <t>Final Adj. Expense/ Pupil (** FY)</t>
  </si>
  <si>
    <t>District Aid</t>
  </si>
  <si>
    <t>Expected Payments</t>
  </si>
  <si>
    <t>District Payments</t>
  </si>
  <si>
    <t xml:space="preserve">Cumulative Amount </t>
  </si>
  <si>
    <t>Outstanding Balance</t>
  </si>
  <si>
    <t>July/August</t>
  </si>
  <si>
    <t>September/October</t>
  </si>
  <si>
    <t>November/December</t>
  </si>
  <si>
    <t>January/February</t>
  </si>
  <si>
    <t>March/April</t>
  </si>
  <si>
    <t>May/June</t>
  </si>
  <si>
    <t>TOTAL</t>
  </si>
  <si>
    <t>SPECIAL EDUCATION FTE</t>
  </si>
  <si>
    <t>Resident WTD Excess Cost Pupil</t>
  </si>
  <si>
    <t>Estimated Annualized Costs ($)</t>
  </si>
  <si>
    <t>Total Excess Cost Aid</t>
  </si>
  <si>
    <t xml:space="preserve">Projected Annual Excess Cost Aid </t>
  </si>
  <si>
    <t>Federal IDEA FTE</t>
  </si>
  <si>
    <t>Per Pupil Amount</t>
  </si>
  <si>
    <t>Total IDEA</t>
  </si>
  <si>
    <t>District Payments &amp; OSC Intercepts</t>
  </si>
  <si>
    <t>PY Final Adjustment</t>
  </si>
  <si>
    <t>Total District Payment</t>
  </si>
  <si>
    <t xml:space="preserve">Outstanding Balance </t>
  </si>
  <si>
    <t>Total Expected Payment</t>
  </si>
  <si>
    <t>Enter School Year of Intercept</t>
  </si>
  <si>
    <t>State Aid Intercept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</si>
</sst>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00_);[Red]\(#,##0.000\)"/>
    <numFmt numFmtId="165" formatCode="&quot;$&quot;#,##0_)_0_0_0_0_0;\(&quot;$&quot;#,##0\)_0_0_0_0_0"/>
    <numFmt numFmtId="166" formatCode="#,##0.00_)_);\(#,##0.00\)_)"/>
    <numFmt numFmtId="167" formatCode="0.000"/>
    <numFmt numFmtId="168" formatCode="m/d/yy;@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gray0625">
        <bgColor indexed="22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2" borderId="1"/>
    <xf numFmtId="0" fontId="1" fillId="0" borderId="0"/>
    <xf numFmtId="167" fontId="7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Protection="1">
      <protection locked="0"/>
    </xf>
    <xf numFmtId="40" fontId="0" fillId="0" borderId="0" xfId="0" applyNumberFormat="1" applyAlignment="1" applyProtection="1">
      <alignment vertical="center"/>
      <protection locked="0"/>
    </xf>
    <xf numFmtId="40" fontId="4" fillId="0" borderId="0" xfId="0" applyNumberFormat="1" applyFont="1" applyAlignment="1" applyProtection="1">
      <alignment horizontal="center" wrapText="1"/>
      <protection locked="0"/>
    </xf>
    <xf numFmtId="40" fontId="4" fillId="0" borderId="2" xfId="0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0" fontId="5" fillId="0" borderId="0" xfId="0" applyNumberFormat="1" applyFont="1" applyAlignment="1" applyProtection="1">
      <alignment horizontal="center" vertical="center" wrapText="1"/>
      <protection locked="0"/>
    </xf>
    <xf numFmtId="40" fontId="5" fillId="0" borderId="0" xfId="0" applyNumberFormat="1" applyFont="1" applyFill="1" applyBorder="1" applyAlignment="1" applyProtection="1">
      <alignment horizontal="left" vertical="center" wrapText="1"/>
    </xf>
    <xf numFmtId="16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40" fontId="5" fillId="3" borderId="0" xfId="1" applyNumberFormat="1" applyFont="1" applyFill="1" applyBorder="1" applyAlignment="1" applyProtection="1">
      <alignment horizontal="center" vertical="center"/>
    </xf>
    <xf numFmtId="40" fontId="5" fillId="2" borderId="0" xfId="1" applyNumberFormat="1" applyFont="1" applyFill="1" applyBorder="1" applyAlignment="1" applyProtection="1">
      <alignment horizontal="center" vertical="center" wrapText="1"/>
    </xf>
    <xf numFmtId="40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40" fontId="5" fillId="0" borderId="0" xfId="0" applyNumberFormat="1" applyFont="1" applyAlignment="1" applyProtection="1">
      <alignment horizontal="center" wrapText="1"/>
      <protection locked="0"/>
    </xf>
    <xf numFmtId="164" fontId="5" fillId="4" borderId="0" xfId="1" applyNumberFormat="1" applyFont="1" applyFill="1" applyBorder="1" applyAlignment="1" applyProtection="1">
      <alignment horizontal="center" vertical="center" wrapText="1"/>
    </xf>
    <xf numFmtId="40" fontId="5" fillId="4" borderId="0" xfId="1" applyNumberFormat="1" applyFont="1" applyFill="1" applyBorder="1" applyAlignment="1" applyProtection="1">
      <alignment horizontal="center" vertical="center"/>
    </xf>
    <xf numFmtId="40" fontId="5" fillId="0" borderId="4" xfId="0" applyNumberFormat="1" applyFont="1" applyFill="1" applyBorder="1" applyAlignment="1" applyProtection="1">
      <alignment horizontal="left" vertical="center" wrapText="1"/>
    </xf>
    <xf numFmtId="164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5" fillId="4" borderId="4" xfId="1" applyNumberFormat="1" applyFont="1" applyFill="1" applyBorder="1" applyAlignment="1" applyProtection="1">
      <alignment horizontal="center" vertical="center" wrapText="1"/>
    </xf>
    <xf numFmtId="40" fontId="5" fillId="4" borderId="4" xfId="1" applyNumberFormat="1" applyFont="1" applyFill="1" applyBorder="1" applyAlignment="1" applyProtection="1">
      <alignment horizontal="center" vertical="center"/>
    </xf>
    <xf numFmtId="40" fontId="5" fillId="2" borderId="4" xfId="1" applyNumberFormat="1" applyFont="1" applyFill="1" applyBorder="1" applyAlignment="1" applyProtection="1">
      <alignment horizontal="center" vertical="center" wrapText="1"/>
    </xf>
    <xf numFmtId="40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40" fontId="4" fillId="0" borderId="2" xfId="1" applyNumberFormat="1" applyFont="1" applyFill="1" applyBorder="1" applyAlignment="1" applyProtection="1">
      <alignment horizontal="center" vertical="center" wrapText="1"/>
    </xf>
    <xf numFmtId="40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40" fontId="4" fillId="0" borderId="1" xfId="0" applyNumberFormat="1" applyFont="1" applyFill="1" applyBorder="1" applyAlignment="1" applyProtection="1">
      <alignment horizontal="center" vertical="center" wrapText="1"/>
    </xf>
    <xf numFmtId="40" fontId="0" fillId="0" borderId="0" xfId="0" applyNumberFormat="1" applyProtection="1">
      <protection locked="0"/>
    </xf>
    <xf numFmtId="40" fontId="5" fillId="0" borderId="0" xfId="1" applyNumberFormat="1" applyFont="1" applyFill="1" applyBorder="1" applyAlignment="1" applyProtection="1">
      <alignment horizontal="center" vertical="center"/>
      <protection locked="0"/>
    </xf>
    <xf numFmtId="40" fontId="5" fillId="4" borderId="0" xfId="1" applyNumberFormat="1" applyFont="1" applyFill="1" applyBorder="1" applyAlignment="1" applyProtection="1">
      <alignment horizontal="center" vertical="center" wrapText="1"/>
    </xf>
    <xf numFmtId="40" fontId="6" fillId="2" borderId="4" xfId="1" applyNumberFormat="1" applyFont="1" applyFill="1" applyBorder="1" applyAlignment="1" applyProtection="1">
      <alignment horizontal="center" vertical="center" wrapText="1"/>
    </xf>
    <xf numFmtId="40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40" fontId="4" fillId="0" borderId="2" xfId="0" applyNumberFormat="1" applyFont="1" applyFill="1" applyBorder="1" applyAlignment="1" applyProtection="1">
      <alignment horizontal="center" vertical="center" wrapText="1"/>
    </xf>
    <xf numFmtId="40" fontId="4" fillId="0" borderId="0" xfId="0" applyNumberFormat="1" applyFont="1" applyAlignment="1" applyProtection="1">
      <alignment wrapText="1"/>
    </xf>
    <xf numFmtId="0" fontId="4" fillId="0" borderId="0" xfId="0" applyFont="1" applyAlignment="1" applyProtection="1">
      <alignment wrapText="1"/>
    </xf>
    <xf numFmtId="40" fontId="5" fillId="0" borderId="0" xfId="0" applyNumberFormat="1" applyFont="1" applyProtection="1"/>
    <xf numFmtId="164" fontId="5" fillId="0" borderId="0" xfId="0" applyNumberFormat="1" applyFont="1" applyProtection="1">
      <protection locked="0"/>
    </xf>
    <xf numFmtId="40" fontId="5" fillId="0" borderId="0" xfId="0" applyNumberFormat="1" applyFont="1" applyProtection="1">
      <protection locked="0"/>
    </xf>
    <xf numFmtId="164" fontId="5" fillId="4" borderId="0" xfId="0" applyNumberFormat="1" applyFont="1" applyFill="1" applyProtection="1"/>
    <xf numFmtId="40" fontId="5" fillId="4" borderId="0" xfId="0" applyNumberFormat="1" applyFont="1" applyFill="1" applyProtection="1"/>
    <xf numFmtId="165" fontId="3" fillId="0" borderId="5" xfId="0" applyNumberFormat="1" applyFont="1" applyBorder="1" applyAlignment="1" applyProtection="1">
      <alignment horizontal="centerContinuous"/>
    </xf>
    <xf numFmtId="165" fontId="3" fillId="0" borderId="6" xfId="0" applyNumberFormat="1" applyFont="1" applyBorder="1" applyAlignment="1" applyProtection="1">
      <alignment horizontal="centerContinuous"/>
    </xf>
    <xf numFmtId="40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165" fontId="3" fillId="2" borderId="10" xfId="0" applyNumberFormat="1" applyFont="1" applyFill="1" applyBorder="1" applyAlignment="1" applyProtection="1">
      <alignment horizontal="centerContinuous"/>
    </xf>
    <xf numFmtId="165" fontId="3" fillId="2" borderId="11" xfId="0" applyNumberFormat="1" applyFont="1" applyFill="1" applyBorder="1" applyAlignment="1" applyProtection="1">
      <alignment horizontal="centerContinuous"/>
    </xf>
    <xf numFmtId="165" fontId="3" fillId="0" borderId="13" xfId="0" applyNumberFormat="1" applyFont="1" applyBorder="1" applyAlignment="1" applyProtection="1">
      <alignment horizontal="centerContinuous"/>
    </xf>
    <xf numFmtId="165" fontId="3" fillId="0" borderId="14" xfId="0" applyNumberFormat="1" applyFont="1" applyBorder="1" applyAlignment="1" applyProtection="1">
      <alignment horizontal="centerContinuous"/>
    </xf>
    <xf numFmtId="40" fontId="3" fillId="0" borderId="0" xfId="0" applyNumberFormat="1" applyFont="1" applyAlignment="1" applyProtection="1">
      <alignment horizontal="centerContinuous" wrapText="1"/>
    </xf>
    <xf numFmtId="40" fontId="3" fillId="0" borderId="2" xfId="0" applyNumberFormat="1" applyFont="1" applyBorder="1" applyAlignment="1" applyProtection="1">
      <alignment horizontal="centerContinuous"/>
      <protection locked="0"/>
    </xf>
    <xf numFmtId="40" fontId="4" fillId="0" borderId="1" xfId="0" applyNumberFormat="1" applyFont="1" applyFill="1" applyBorder="1" applyAlignment="1" applyProtection="1">
      <alignment horizontal="centerContinuous" vertical="center" wrapText="1"/>
    </xf>
    <xf numFmtId="40" fontId="9" fillId="0" borderId="0" xfId="0" applyNumberFormat="1" applyFont="1" applyAlignment="1" applyProtection="1">
      <alignment horizontal="centerContinuous"/>
      <protection locked="0"/>
    </xf>
    <xf numFmtId="40" fontId="2" fillId="0" borderId="0" xfId="0" applyNumberFormat="1" applyFont="1" applyAlignment="1" applyProtection="1">
      <alignment horizontal="left"/>
    </xf>
    <xf numFmtId="49" fontId="2" fillId="3" borderId="0" xfId="0" applyNumberFormat="1" applyFont="1" applyFill="1" applyBorder="1" applyAlignment="1" applyProtection="1">
      <alignment horizontal="left"/>
      <protection locked="0"/>
    </xf>
    <xf numFmtId="40" fontId="3" fillId="0" borderId="20" xfId="0" applyNumberFormat="1" applyFont="1" applyBorder="1" applyAlignment="1" applyProtection="1"/>
    <xf numFmtId="40" fontId="3" fillId="0" borderId="17" xfId="0" applyNumberFormat="1" applyFont="1" applyBorder="1" applyAlignment="1" applyProtection="1"/>
    <xf numFmtId="40" fontId="3" fillId="0" borderId="12" xfId="0" applyNumberFormat="1" applyFont="1" applyBorder="1" applyAlignment="1" applyProtection="1"/>
    <xf numFmtId="168" fontId="5" fillId="0" borderId="0" xfId="0" applyNumberFormat="1" applyFont="1" applyProtection="1">
      <protection locked="0"/>
    </xf>
    <xf numFmtId="40" fontId="10" fillId="0" borderId="0" xfId="0" applyNumberFormat="1" applyFont="1" applyAlignment="1" applyProtection="1">
      <alignment horizontal="center"/>
      <protection locked="0"/>
    </xf>
    <xf numFmtId="40" fontId="3" fillId="2" borderId="7" xfId="0" applyNumberFormat="1" applyFont="1" applyFill="1" applyBorder="1" applyAlignment="1" applyProtection="1">
      <alignment horizontal="left" wrapText="1"/>
    </xf>
    <xf numFmtId="40" fontId="3" fillId="2" borderId="8" xfId="0" applyNumberFormat="1" applyFont="1" applyFill="1" applyBorder="1" applyAlignment="1" applyProtection="1">
      <alignment horizontal="left" wrapText="1"/>
    </xf>
    <xf numFmtId="40" fontId="3" fillId="2" borderId="9" xfId="0" applyNumberFormat="1" applyFont="1" applyFill="1" applyBorder="1" applyAlignment="1" applyProtection="1">
      <alignment horizontal="left" wrapText="1"/>
    </xf>
    <xf numFmtId="40" fontId="3" fillId="0" borderId="15" xfId="0" applyNumberFormat="1" applyFont="1" applyBorder="1" applyAlignment="1" applyProtection="1">
      <alignment horizontal="left" wrapText="1"/>
    </xf>
    <xf numFmtId="40" fontId="3" fillId="0" borderId="16" xfId="0" applyNumberFormat="1" applyFont="1" applyBorder="1" applyAlignment="1" applyProtection="1">
      <alignment horizontal="left" wrapText="1"/>
    </xf>
    <xf numFmtId="40" fontId="3" fillId="0" borderId="17" xfId="0" applyNumberFormat="1" applyFont="1" applyBorder="1" applyAlignment="1" applyProtection="1">
      <alignment horizontal="left" wrapText="1"/>
    </xf>
    <xf numFmtId="40" fontId="3" fillId="0" borderId="18" xfId="0" applyNumberFormat="1" applyFont="1" applyBorder="1" applyAlignment="1" applyProtection="1">
      <alignment horizontal="left" wrapText="1"/>
    </xf>
    <xf numFmtId="40" fontId="3" fillId="0" borderId="1" xfId="0" applyNumberFormat="1" applyFont="1" applyBorder="1" applyAlignment="1" applyProtection="1">
      <alignment horizontal="left" wrapText="1"/>
    </xf>
    <xf numFmtId="40" fontId="3" fillId="0" borderId="19" xfId="0" applyNumberFormat="1" applyFont="1" applyBorder="1" applyAlignment="1" applyProtection="1">
      <alignment horizontal="left" wrapText="1"/>
    </xf>
    <xf numFmtId="49" fontId="2" fillId="3" borderId="0" xfId="0" applyNumberFormat="1" applyFont="1" applyFill="1" applyBorder="1" applyAlignment="1" applyProtection="1">
      <alignment horizontal="left"/>
      <protection locked="0"/>
    </xf>
  </cellXfs>
  <cellStyles count="7">
    <cellStyle name="Comma" xfId="1" builtinId="3"/>
    <cellStyle name="Comma 2" xfId="2"/>
    <cellStyle name="Currency (2)" xfId="3"/>
    <cellStyle name="List Heading" xfId="4"/>
    <cellStyle name="Normal" xfId="0" builtinId="0"/>
    <cellStyle name="Normal 2" xfId="5"/>
    <cellStyle name="Ratios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ebsites\Internet\EMSC32\psc\documents\CS%20worksheet%202014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"/>
      <sheetName val="IDEA_per_pupil"/>
      <sheetName val="13-14 Res_Std_WDisbl_FTE"/>
      <sheetName val="Federal IDEA"/>
    </sheetNames>
    <sheetDataSet>
      <sheetData sheetId="0">
        <row r="1">
          <cell r="A1" t="str">
            <v>2013-14 and 2014-15 Charter School Basic Tuition.</v>
          </cell>
        </row>
        <row r="2">
          <cell r="A2" t="str">
            <v>2014-2015 Definition of Charter School Basic Tuition and Supplemental Basic Tuition</v>
          </cell>
        </row>
        <row r="3">
          <cell r="A3" t="str">
            <v>District Code</v>
          </cell>
          <cell r="B3" t="str">
            <v>District Name</v>
          </cell>
          <cell r="C3" t="str">
            <v>2013-14 Basic Tuition</v>
          </cell>
          <cell r="D3" t="str">
            <v>2014-15 Total Charter School Basic Tuition (Sum of Charter School Basic Tuition and Supplemental Basic Tuition)</v>
          </cell>
          <cell r="E3" t="str">
            <v>2014-15 Charter School Basic Tuition</v>
          </cell>
          <cell r="F3" t="str">
            <v>2014-15 Supplemental Basic Tuition</v>
          </cell>
        </row>
        <row r="4">
          <cell r="A4" t="str">
            <v>010100</v>
          </cell>
          <cell r="B4" t="str">
            <v>ALBANY CITY SD</v>
          </cell>
          <cell r="C4">
            <v>14072</v>
          </cell>
          <cell r="D4">
            <v>14072</v>
          </cell>
          <cell r="E4">
            <v>13864</v>
          </cell>
          <cell r="F4">
            <v>208</v>
          </cell>
        </row>
        <row r="5">
          <cell r="A5" t="str">
            <v>010201</v>
          </cell>
          <cell r="B5" t="str">
            <v>BERNE-KNOX-WES</v>
          </cell>
          <cell r="C5">
            <v>13371</v>
          </cell>
          <cell r="D5">
            <v>13621</v>
          </cell>
          <cell r="E5">
            <v>13371</v>
          </cell>
          <cell r="F5">
            <v>250</v>
          </cell>
        </row>
        <row r="6">
          <cell r="A6" t="str">
            <v>010306</v>
          </cell>
          <cell r="B6" t="str">
            <v xml:space="preserve">BETHLEHEM CSD </v>
          </cell>
          <cell r="C6">
            <v>12513</v>
          </cell>
          <cell r="D6">
            <v>12763</v>
          </cell>
          <cell r="E6">
            <v>12513</v>
          </cell>
          <cell r="F6">
            <v>250</v>
          </cell>
        </row>
        <row r="7">
          <cell r="A7" t="str">
            <v>010402</v>
          </cell>
          <cell r="B7" t="str">
            <v>RAVENA-COEYMAN</v>
          </cell>
          <cell r="C7">
            <v>13289</v>
          </cell>
          <cell r="D7">
            <v>13539</v>
          </cell>
          <cell r="E7">
            <v>13289</v>
          </cell>
          <cell r="F7">
            <v>250</v>
          </cell>
        </row>
        <row r="8">
          <cell r="A8" t="str">
            <v>010500</v>
          </cell>
          <cell r="B8" t="str">
            <v>COHOES CITY SD</v>
          </cell>
          <cell r="C8">
            <v>11791</v>
          </cell>
          <cell r="D8">
            <v>12041</v>
          </cell>
          <cell r="E8">
            <v>11791</v>
          </cell>
          <cell r="F8">
            <v>250</v>
          </cell>
        </row>
        <row r="9">
          <cell r="A9" t="str">
            <v>010601</v>
          </cell>
          <cell r="B9" t="str">
            <v xml:space="preserve">SOUTH COLONIE </v>
          </cell>
          <cell r="C9">
            <v>12137</v>
          </cell>
          <cell r="D9">
            <v>12387</v>
          </cell>
          <cell r="E9">
            <v>12137</v>
          </cell>
          <cell r="F9">
            <v>250</v>
          </cell>
        </row>
        <row r="10">
          <cell r="A10" t="str">
            <v>010615</v>
          </cell>
          <cell r="B10" t="str">
            <v xml:space="preserve">MENANDS UFSD  </v>
          </cell>
          <cell r="C10">
            <v>15870</v>
          </cell>
          <cell r="D10">
            <v>16120</v>
          </cell>
          <cell r="E10">
            <v>15870</v>
          </cell>
          <cell r="F10">
            <v>250</v>
          </cell>
        </row>
        <row r="11">
          <cell r="A11" t="str">
            <v>010623</v>
          </cell>
          <cell r="B11" t="str">
            <v xml:space="preserve">NORTH COLONIE </v>
          </cell>
          <cell r="C11">
            <v>10708</v>
          </cell>
          <cell r="D11">
            <v>10958</v>
          </cell>
          <cell r="E11">
            <v>10708</v>
          </cell>
          <cell r="F11">
            <v>250</v>
          </cell>
        </row>
        <row r="12">
          <cell r="A12" t="str">
            <v>010701</v>
          </cell>
          <cell r="B12" t="str">
            <v>GREEN ISLAND U</v>
          </cell>
          <cell r="C12">
            <v>12662</v>
          </cell>
          <cell r="D12">
            <v>12912</v>
          </cell>
          <cell r="E12">
            <v>12662</v>
          </cell>
          <cell r="F12">
            <v>250</v>
          </cell>
        </row>
        <row r="13">
          <cell r="A13" t="str">
            <v>010802</v>
          </cell>
          <cell r="B13" t="str">
            <v>GUILDERLAND CS</v>
          </cell>
          <cell r="C13">
            <v>11354</v>
          </cell>
          <cell r="D13">
            <v>11604</v>
          </cell>
          <cell r="E13">
            <v>11354</v>
          </cell>
          <cell r="F13">
            <v>250</v>
          </cell>
        </row>
        <row r="14">
          <cell r="A14" t="str">
            <v>011003</v>
          </cell>
          <cell r="B14" t="str">
            <v xml:space="preserve">VOORHEESVILLE </v>
          </cell>
          <cell r="C14">
            <v>12742</v>
          </cell>
          <cell r="D14">
            <v>12992</v>
          </cell>
          <cell r="E14">
            <v>12742</v>
          </cell>
          <cell r="F14">
            <v>250</v>
          </cell>
        </row>
        <row r="15">
          <cell r="A15" t="str">
            <v>011200</v>
          </cell>
          <cell r="B15" t="str">
            <v>WATERVLIET CIT</v>
          </cell>
          <cell r="C15">
            <v>9404</v>
          </cell>
          <cell r="D15">
            <v>9654</v>
          </cell>
          <cell r="E15">
            <v>9404</v>
          </cell>
          <cell r="F15">
            <v>250</v>
          </cell>
        </row>
        <row r="16">
          <cell r="A16" t="str">
            <v>020101</v>
          </cell>
          <cell r="B16" t="str">
            <v xml:space="preserve">ALFRED-ALMOND </v>
          </cell>
          <cell r="C16">
            <v>10628</v>
          </cell>
          <cell r="D16">
            <v>10628</v>
          </cell>
          <cell r="E16">
            <v>10592</v>
          </cell>
          <cell r="F16">
            <v>36</v>
          </cell>
        </row>
        <row r="17">
          <cell r="A17" t="str">
            <v>020601</v>
          </cell>
          <cell r="B17" t="str">
            <v xml:space="preserve">ANDOVER CSD   </v>
          </cell>
          <cell r="C17">
            <v>12353</v>
          </cell>
          <cell r="D17">
            <v>12603</v>
          </cell>
          <cell r="E17">
            <v>12353</v>
          </cell>
          <cell r="F17">
            <v>250</v>
          </cell>
        </row>
        <row r="18">
          <cell r="A18" t="str">
            <v>020702</v>
          </cell>
          <cell r="B18" t="str">
            <v>GENESEE VALLEY</v>
          </cell>
          <cell r="C18">
            <v>11013</v>
          </cell>
          <cell r="D18">
            <v>11263</v>
          </cell>
          <cell r="E18">
            <v>11013</v>
          </cell>
          <cell r="F18">
            <v>250</v>
          </cell>
        </row>
        <row r="19">
          <cell r="A19" t="str">
            <v>020801</v>
          </cell>
          <cell r="B19" t="str">
            <v xml:space="preserve">BELFAST CSD   </v>
          </cell>
          <cell r="C19">
            <v>11619</v>
          </cell>
          <cell r="D19">
            <v>11869</v>
          </cell>
          <cell r="E19">
            <v>11619</v>
          </cell>
          <cell r="F19">
            <v>250</v>
          </cell>
        </row>
        <row r="20">
          <cell r="A20" t="str">
            <v>021102</v>
          </cell>
          <cell r="B20" t="str">
            <v>CANASERAGA CSD</v>
          </cell>
          <cell r="C20">
            <v>12329</v>
          </cell>
          <cell r="D20">
            <v>12579</v>
          </cell>
          <cell r="E20">
            <v>12329</v>
          </cell>
          <cell r="F20">
            <v>250</v>
          </cell>
        </row>
        <row r="21">
          <cell r="A21" t="str">
            <v>021601</v>
          </cell>
          <cell r="B21" t="str">
            <v>FRIENDSHIP CSD</v>
          </cell>
          <cell r="C21">
            <v>12385</v>
          </cell>
          <cell r="D21">
            <v>12385</v>
          </cell>
          <cell r="E21">
            <v>11089</v>
          </cell>
          <cell r="F21">
            <v>1296</v>
          </cell>
        </row>
        <row r="22">
          <cell r="A22" t="str">
            <v>022001</v>
          </cell>
          <cell r="B22" t="str">
            <v xml:space="preserve">FILLMORE CSD  </v>
          </cell>
          <cell r="C22">
            <v>9156</v>
          </cell>
          <cell r="D22">
            <v>9406</v>
          </cell>
          <cell r="E22">
            <v>9156</v>
          </cell>
          <cell r="F22">
            <v>250</v>
          </cell>
        </row>
        <row r="23">
          <cell r="A23" t="str">
            <v>022101</v>
          </cell>
          <cell r="B23" t="str">
            <v>WHITESVILLE CS</v>
          </cell>
          <cell r="C23">
            <v>10904</v>
          </cell>
          <cell r="D23">
            <v>11154</v>
          </cell>
          <cell r="E23">
            <v>10904</v>
          </cell>
          <cell r="F23">
            <v>250</v>
          </cell>
        </row>
        <row r="24">
          <cell r="A24" t="str">
            <v>022302</v>
          </cell>
          <cell r="B24" t="str">
            <v xml:space="preserve">CUBA-RUSHFORD </v>
          </cell>
          <cell r="C24">
            <v>12488</v>
          </cell>
          <cell r="D24">
            <v>12738</v>
          </cell>
          <cell r="E24">
            <v>12488</v>
          </cell>
          <cell r="F24">
            <v>250</v>
          </cell>
        </row>
        <row r="25">
          <cell r="A25" t="str">
            <v>022401</v>
          </cell>
          <cell r="B25" t="str">
            <v xml:space="preserve">SCIO CSD      </v>
          </cell>
          <cell r="C25">
            <v>11968</v>
          </cell>
          <cell r="D25">
            <v>12218</v>
          </cell>
          <cell r="E25">
            <v>11968</v>
          </cell>
          <cell r="F25">
            <v>250</v>
          </cell>
        </row>
        <row r="26">
          <cell r="A26" t="str">
            <v>022601</v>
          </cell>
          <cell r="B26" t="str">
            <v>WELLSVILLE CSD</v>
          </cell>
          <cell r="C26">
            <v>11671</v>
          </cell>
          <cell r="D26">
            <v>11671</v>
          </cell>
          <cell r="E26">
            <v>11488</v>
          </cell>
          <cell r="F26">
            <v>183</v>
          </cell>
        </row>
        <row r="27">
          <cell r="A27" t="str">
            <v>022902</v>
          </cell>
          <cell r="B27" t="str">
            <v>BOLIVAR-RICHBU</v>
          </cell>
          <cell r="C27">
            <v>10885</v>
          </cell>
          <cell r="D27">
            <v>11135</v>
          </cell>
          <cell r="E27">
            <v>10885</v>
          </cell>
          <cell r="F27">
            <v>250</v>
          </cell>
        </row>
        <row r="28">
          <cell r="A28" t="str">
            <v>030101</v>
          </cell>
          <cell r="B28" t="str">
            <v>CHENANGO FORKS</v>
          </cell>
          <cell r="C28">
            <v>10503</v>
          </cell>
          <cell r="D28">
            <v>10753</v>
          </cell>
          <cell r="E28">
            <v>10503</v>
          </cell>
          <cell r="F28">
            <v>250</v>
          </cell>
        </row>
        <row r="29">
          <cell r="A29" t="str">
            <v>030200</v>
          </cell>
          <cell r="B29" t="str">
            <v>BINGHAMTON CIT</v>
          </cell>
          <cell r="C29">
            <v>10220</v>
          </cell>
          <cell r="D29">
            <v>10470</v>
          </cell>
          <cell r="E29">
            <v>10220</v>
          </cell>
          <cell r="F29">
            <v>250</v>
          </cell>
        </row>
        <row r="30">
          <cell r="A30" t="str">
            <v>030501</v>
          </cell>
          <cell r="B30" t="str">
            <v>HARPURSVILLE C</v>
          </cell>
          <cell r="C30">
            <v>9887</v>
          </cell>
          <cell r="D30">
            <v>10137</v>
          </cell>
          <cell r="E30">
            <v>9887</v>
          </cell>
          <cell r="F30">
            <v>250</v>
          </cell>
        </row>
        <row r="31">
          <cell r="A31" t="str">
            <v>030601</v>
          </cell>
          <cell r="B31" t="str">
            <v>SUSQUEHANNA VA</v>
          </cell>
          <cell r="C31">
            <v>12156</v>
          </cell>
          <cell r="D31">
            <v>12406</v>
          </cell>
          <cell r="E31">
            <v>12156</v>
          </cell>
          <cell r="F31">
            <v>250</v>
          </cell>
        </row>
        <row r="32">
          <cell r="A32" t="str">
            <v>030701</v>
          </cell>
          <cell r="B32" t="str">
            <v>CHENANGO VALLE</v>
          </cell>
          <cell r="C32">
            <v>10670</v>
          </cell>
          <cell r="D32">
            <v>10920</v>
          </cell>
          <cell r="E32">
            <v>10670</v>
          </cell>
          <cell r="F32">
            <v>250</v>
          </cell>
        </row>
        <row r="33">
          <cell r="A33" t="str">
            <v>031101</v>
          </cell>
          <cell r="B33" t="str">
            <v xml:space="preserve">MAINE-ENDWELL </v>
          </cell>
          <cell r="C33">
            <v>10197</v>
          </cell>
          <cell r="D33">
            <v>10447</v>
          </cell>
          <cell r="E33">
            <v>10197</v>
          </cell>
          <cell r="F33">
            <v>250</v>
          </cell>
        </row>
        <row r="34">
          <cell r="A34" t="str">
            <v>031301</v>
          </cell>
          <cell r="B34" t="str">
            <v xml:space="preserve">DEPOSIT CSD   </v>
          </cell>
          <cell r="C34">
            <v>14304</v>
          </cell>
          <cell r="D34">
            <v>14554</v>
          </cell>
          <cell r="E34">
            <v>14304</v>
          </cell>
          <cell r="F34">
            <v>250</v>
          </cell>
        </row>
        <row r="35">
          <cell r="A35" t="str">
            <v>031401</v>
          </cell>
          <cell r="B35" t="str">
            <v xml:space="preserve">WHITNEY POINT </v>
          </cell>
          <cell r="C35">
            <v>11324</v>
          </cell>
          <cell r="D35">
            <v>11574</v>
          </cell>
          <cell r="E35">
            <v>11324</v>
          </cell>
          <cell r="F35">
            <v>250</v>
          </cell>
        </row>
        <row r="36">
          <cell r="A36" t="str">
            <v>031501</v>
          </cell>
          <cell r="B36" t="str">
            <v>UNION-ENDICOTT</v>
          </cell>
          <cell r="C36">
            <v>11048</v>
          </cell>
          <cell r="D36">
            <v>11048</v>
          </cell>
          <cell r="E36">
            <v>10925</v>
          </cell>
          <cell r="F36">
            <v>123</v>
          </cell>
        </row>
        <row r="37">
          <cell r="A37" t="str">
            <v>031502</v>
          </cell>
          <cell r="B37" t="str">
            <v>JOHNSON CITY C</v>
          </cell>
          <cell r="C37">
            <v>12066</v>
          </cell>
          <cell r="D37">
            <v>12316</v>
          </cell>
          <cell r="E37">
            <v>12066</v>
          </cell>
          <cell r="F37">
            <v>250</v>
          </cell>
        </row>
        <row r="38">
          <cell r="A38" t="str">
            <v>031601</v>
          </cell>
          <cell r="B38" t="str">
            <v xml:space="preserve">VESTAL CSD    </v>
          </cell>
          <cell r="C38">
            <v>12166</v>
          </cell>
          <cell r="D38">
            <v>12416</v>
          </cell>
          <cell r="E38">
            <v>12166</v>
          </cell>
          <cell r="F38">
            <v>250</v>
          </cell>
        </row>
        <row r="39">
          <cell r="A39" t="str">
            <v>031701</v>
          </cell>
          <cell r="B39" t="str">
            <v xml:space="preserve">WINDSOR CSD   </v>
          </cell>
          <cell r="C39">
            <v>10115</v>
          </cell>
          <cell r="D39">
            <v>10365</v>
          </cell>
          <cell r="E39">
            <v>10115</v>
          </cell>
          <cell r="F39">
            <v>250</v>
          </cell>
        </row>
        <row r="40">
          <cell r="A40" t="str">
            <v>040204</v>
          </cell>
          <cell r="B40" t="str">
            <v>WEST VALLEY CS</v>
          </cell>
          <cell r="C40">
            <v>13623</v>
          </cell>
          <cell r="D40">
            <v>13873</v>
          </cell>
          <cell r="E40">
            <v>13623</v>
          </cell>
          <cell r="F40">
            <v>250</v>
          </cell>
        </row>
        <row r="41">
          <cell r="A41" t="str">
            <v>040302</v>
          </cell>
          <cell r="B41" t="str">
            <v>ALLEGANY-LIMES</v>
          </cell>
          <cell r="C41">
            <v>10362</v>
          </cell>
          <cell r="D41">
            <v>10612</v>
          </cell>
          <cell r="E41">
            <v>10362</v>
          </cell>
          <cell r="F41">
            <v>250</v>
          </cell>
        </row>
        <row r="42">
          <cell r="A42" t="str">
            <v>040901</v>
          </cell>
          <cell r="B42" t="str">
            <v xml:space="preserve">ELLICOTTVILLE </v>
          </cell>
          <cell r="C42">
            <v>11491</v>
          </cell>
          <cell r="D42">
            <v>11741</v>
          </cell>
          <cell r="E42">
            <v>11491</v>
          </cell>
          <cell r="F42">
            <v>250</v>
          </cell>
        </row>
        <row r="43">
          <cell r="A43" t="str">
            <v>041101</v>
          </cell>
          <cell r="B43" t="str">
            <v xml:space="preserve">FRANKLINVILLE </v>
          </cell>
          <cell r="C43">
            <v>11351</v>
          </cell>
          <cell r="D43">
            <v>11601</v>
          </cell>
          <cell r="E43">
            <v>11351</v>
          </cell>
          <cell r="F43">
            <v>250</v>
          </cell>
        </row>
        <row r="44">
          <cell r="A44" t="str">
            <v>041401</v>
          </cell>
          <cell r="B44" t="str">
            <v xml:space="preserve">HINSDALE CSD  </v>
          </cell>
          <cell r="C44">
            <v>9952</v>
          </cell>
          <cell r="D44">
            <v>10202</v>
          </cell>
          <cell r="E44">
            <v>9952</v>
          </cell>
          <cell r="F44">
            <v>250</v>
          </cell>
        </row>
        <row r="45">
          <cell r="A45" t="str">
            <v>042302</v>
          </cell>
          <cell r="B45" t="str">
            <v>CATTARAUGUS-LI</v>
          </cell>
          <cell r="C45">
            <v>11368</v>
          </cell>
          <cell r="D45">
            <v>11618</v>
          </cell>
          <cell r="E45">
            <v>11368</v>
          </cell>
          <cell r="F45">
            <v>250</v>
          </cell>
        </row>
        <row r="46">
          <cell r="A46" t="str">
            <v>042400</v>
          </cell>
          <cell r="B46" t="str">
            <v xml:space="preserve">OLEAN CITY SD </v>
          </cell>
          <cell r="C46">
            <v>10976</v>
          </cell>
          <cell r="D46">
            <v>10976</v>
          </cell>
          <cell r="E46">
            <v>10631</v>
          </cell>
          <cell r="F46">
            <v>345</v>
          </cell>
        </row>
        <row r="47">
          <cell r="A47" t="str">
            <v>042801</v>
          </cell>
          <cell r="B47" t="str">
            <v xml:space="preserve">GOWANDA CSD   </v>
          </cell>
          <cell r="C47">
            <v>11326</v>
          </cell>
          <cell r="D47">
            <v>11576</v>
          </cell>
          <cell r="E47">
            <v>11326</v>
          </cell>
          <cell r="F47">
            <v>250</v>
          </cell>
        </row>
        <row r="48">
          <cell r="A48" t="str">
            <v>042901</v>
          </cell>
          <cell r="B48" t="str">
            <v xml:space="preserve">PORTVILLE CSD </v>
          </cell>
          <cell r="C48">
            <v>10058</v>
          </cell>
          <cell r="D48">
            <v>10058</v>
          </cell>
          <cell r="E48">
            <v>9709</v>
          </cell>
          <cell r="F48">
            <v>349</v>
          </cell>
        </row>
        <row r="49">
          <cell r="A49" t="str">
            <v>043001</v>
          </cell>
          <cell r="B49" t="str">
            <v xml:space="preserve">RANDOLPH CSD  </v>
          </cell>
          <cell r="C49">
            <v>10720</v>
          </cell>
          <cell r="D49">
            <v>10970</v>
          </cell>
          <cell r="E49">
            <v>10720</v>
          </cell>
          <cell r="F49">
            <v>250</v>
          </cell>
        </row>
        <row r="50">
          <cell r="A50" t="str">
            <v>043200</v>
          </cell>
          <cell r="B50" t="str">
            <v>SALAMANCA CITY</v>
          </cell>
          <cell r="C50">
            <v>11582</v>
          </cell>
          <cell r="D50">
            <v>11832</v>
          </cell>
          <cell r="E50">
            <v>11582</v>
          </cell>
          <cell r="F50">
            <v>250</v>
          </cell>
        </row>
        <row r="51">
          <cell r="A51" t="str">
            <v>043501</v>
          </cell>
          <cell r="B51" t="str">
            <v>YORKSHIRE-PION</v>
          </cell>
          <cell r="C51">
            <v>11406</v>
          </cell>
          <cell r="D51">
            <v>11656</v>
          </cell>
          <cell r="E51">
            <v>11406</v>
          </cell>
          <cell r="F51">
            <v>250</v>
          </cell>
        </row>
        <row r="52">
          <cell r="A52" t="str">
            <v>050100</v>
          </cell>
          <cell r="B52" t="str">
            <v>AUBURN CITY SD</v>
          </cell>
          <cell r="C52">
            <v>10495</v>
          </cell>
          <cell r="D52">
            <v>10495</v>
          </cell>
          <cell r="E52">
            <v>10303</v>
          </cell>
          <cell r="F52">
            <v>192</v>
          </cell>
        </row>
        <row r="53">
          <cell r="A53" t="str">
            <v>050301</v>
          </cell>
          <cell r="B53" t="str">
            <v xml:space="preserve">WEEDSPORT CSD </v>
          </cell>
          <cell r="C53">
            <v>11820</v>
          </cell>
          <cell r="D53">
            <v>12070</v>
          </cell>
          <cell r="E53">
            <v>11820</v>
          </cell>
          <cell r="F53">
            <v>250</v>
          </cell>
        </row>
        <row r="54">
          <cell r="A54" t="str">
            <v>050401</v>
          </cell>
          <cell r="B54" t="str">
            <v xml:space="preserve">CATO-MERIDIAN </v>
          </cell>
          <cell r="C54">
            <v>10653</v>
          </cell>
          <cell r="D54">
            <v>10653</v>
          </cell>
          <cell r="E54">
            <v>10578</v>
          </cell>
          <cell r="F54">
            <v>75</v>
          </cell>
        </row>
        <row r="55">
          <cell r="A55" t="str">
            <v>050701</v>
          </cell>
          <cell r="B55" t="str">
            <v>SOUTHERN CAYUG</v>
          </cell>
          <cell r="C55">
            <v>13419</v>
          </cell>
          <cell r="D55">
            <v>13669</v>
          </cell>
          <cell r="E55">
            <v>13419</v>
          </cell>
          <cell r="F55">
            <v>250</v>
          </cell>
        </row>
        <row r="56">
          <cell r="A56" t="str">
            <v>051101</v>
          </cell>
          <cell r="B56" t="str">
            <v>PORT BYRON CSD</v>
          </cell>
          <cell r="C56">
            <v>10865</v>
          </cell>
          <cell r="D56">
            <v>11115</v>
          </cell>
          <cell r="E56">
            <v>10865</v>
          </cell>
          <cell r="F56">
            <v>250</v>
          </cell>
        </row>
        <row r="57">
          <cell r="A57" t="str">
            <v>051301</v>
          </cell>
          <cell r="B57" t="str">
            <v xml:space="preserve">MORAVIA CSD   </v>
          </cell>
          <cell r="C57">
            <v>10202</v>
          </cell>
          <cell r="D57">
            <v>10452</v>
          </cell>
          <cell r="E57">
            <v>10202</v>
          </cell>
          <cell r="F57">
            <v>250</v>
          </cell>
        </row>
        <row r="58">
          <cell r="A58" t="str">
            <v>051901</v>
          </cell>
          <cell r="B58" t="str">
            <v xml:space="preserve">UNION SPRINGS </v>
          </cell>
          <cell r="C58">
            <v>12059</v>
          </cell>
          <cell r="D58">
            <v>12059</v>
          </cell>
          <cell r="E58">
            <v>11387</v>
          </cell>
          <cell r="F58">
            <v>672</v>
          </cell>
        </row>
        <row r="59">
          <cell r="A59" t="str">
            <v>060201</v>
          </cell>
          <cell r="B59" t="str">
            <v>SOUTHWESTERN C</v>
          </cell>
          <cell r="C59">
            <v>10202</v>
          </cell>
          <cell r="D59">
            <v>10452</v>
          </cell>
          <cell r="E59">
            <v>10202</v>
          </cell>
          <cell r="F59">
            <v>250</v>
          </cell>
        </row>
        <row r="60">
          <cell r="A60" t="str">
            <v>060301</v>
          </cell>
          <cell r="B60" t="str">
            <v xml:space="preserve">FREWSBURG CSD </v>
          </cell>
          <cell r="C60">
            <v>10206</v>
          </cell>
          <cell r="D60">
            <v>10456</v>
          </cell>
          <cell r="E60">
            <v>10206</v>
          </cell>
          <cell r="F60">
            <v>250</v>
          </cell>
        </row>
        <row r="61">
          <cell r="A61" t="str">
            <v>060401</v>
          </cell>
          <cell r="B61" t="str">
            <v>CASSADAGA VALL</v>
          </cell>
          <cell r="C61">
            <v>11359</v>
          </cell>
          <cell r="D61">
            <v>11609</v>
          </cell>
          <cell r="E61">
            <v>11359</v>
          </cell>
          <cell r="F61">
            <v>250</v>
          </cell>
        </row>
        <row r="62">
          <cell r="A62" t="str">
            <v>060503</v>
          </cell>
          <cell r="B62" t="str">
            <v>CHAUTAUQUA LAK</v>
          </cell>
          <cell r="C62">
            <v>14457</v>
          </cell>
          <cell r="D62">
            <v>14707</v>
          </cell>
          <cell r="E62">
            <v>14457</v>
          </cell>
          <cell r="F62">
            <v>250</v>
          </cell>
        </row>
        <row r="63">
          <cell r="A63" t="str">
            <v>060601</v>
          </cell>
          <cell r="B63" t="str">
            <v>PINE VALLEY CS</v>
          </cell>
          <cell r="C63">
            <v>11589</v>
          </cell>
          <cell r="D63">
            <v>11839</v>
          </cell>
          <cell r="E63">
            <v>11589</v>
          </cell>
          <cell r="F63">
            <v>250</v>
          </cell>
        </row>
        <row r="64">
          <cell r="A64" t="str">
            <v>060701</v>
          </cell>
          <cell r="B64" t="str">
            <v xml:space="preserve">CLYMER CSD    </v>
          </cell>
          <cell r="C64">
            <v>14425</v>
          </cell>
          <cell r="D64">
            <v>14425</v>
          </cell>
          <cell r="E64">
            <v>14204</v>
          </cell>
          <cell r="F64">
            <v>221</v>
          </cell>
        </row>
        <row r="65">
          <cell r="A65" t="str">
            <v>060800</v>
          </cell>
          <cell r="B65" t="str">
            <v>DUNKIRK CITY S</v>
          </cell>
          <cell r="C65">
            <v>12985</v>
          </cell>
          <cell r="D65">
            <v>13235</v>
          </cell>
          <cell r="E65">
            <v>12985</v>
          </cell>
          <cell r="F65">
            <v>250</v>
          </cell>
        </row>
        <row r="66">
          <cell r="A66" t="str">
            <v>061001</v>
          </cell>
          <cell r="B66" t="str">
            <v>BEMUS POINT CS</v>
          </cell>
          <cell r="C66">
            <v>11810</v>
          </cell>
          <cell r="D66">
            <v>12060</v>
          </cell>
          <cell r="E66">
            <v>11810</v>
          </cell>
          <cell r="F66">
            <v>250</v>
          </cell>
        </row>
        <row r="67">
          <cell r="A67" t="str">
            <v>061101</v>
          </cell>
          <cell r="B67" t="str">
            <v xml:space="preserve">FALCONER CSD  </v>
          </cell>
          <cell r="C67">
            <v>9522</v>
          </cell>
          <cell r="D67">
            <v>9772</v>
          </cell>
          <cell r="E67">
            <v>9522</v>
          </cell>
          <cell r="F67">
            <v>250</v>
          </cell>
        </row>
        <row r="68">
          <cell r="A68" t="str">
            <v>061501</v>
          </cell>
          <cell r="B68" t="str">
            <v>SILVER CREEK C</v>
          </cell>
          <cell r="C68">
            <v>11223</v>
          </cell>
          <cell r="D68">
            <v>11473</v>
          </cell>
          <cell r="E68">
            <v>11223</v>
          </cell>
          <cell r="F68">
            <v>250</v>
          </cell>
        </row>
        <row r="69">
          <cell r="A69" t="str">
            <v>061503</v>
          </cell>
          <cell r="B69" t="str">
            <v>FORESTVILLE CS</v>
          </cell>
          <cell r="C69">
            <v>10484</v>
          </cell>
          <cell r="D69">
            <v>10734</v>
          </cell>
          <cell r="E69">
            <v>10484</v>
          </cell>
          <cell r="F69">
            <v>250</v>
          </cell>
        </row>
        <row r="70">
          <cell r="A70" t="str">
            <v>061601</v>
          </cell>
          <cell r="B70" t="str">
            <v xml:space="preserve">PANAMA CSD    </v>
          </cell>
          <cell r="C70">
            <v>11826</v>
          </cell>
          <cell r="D70">
            <v>12076</v>
          </cell>
          <cell r="E70">
            <v>11826</v>
          </cell>
          <cell r="F70">
            <v>250</v>
          </cell>
        </row>
        <row r="71">
          <cell r="A71" t="str">
            <v>061700</v>
          </cell>
          <cell r="B71" t="str">
            <v>JAMESTOWN CITY</v>
          </cell>
          <cell r="C71">
            <v>10164</v>
          </cell>
          <cell r="D71">
            <v>10414</v>
          </cell>
          <cell r="E71">
            <v>10164</v>
          </cell>
          <cell r="F71">
            <v>250</v>
          </cell>
        </row>
        <row r="72">
          <cell r="A72" t="str">
            <v>062201</v>
          </cell>
          <cell r="B72" t="str">
            <v xml:space="preserve">FREDONIA CSD  </v>
          </cell>
          <cell r="C72">
            <v>12007</v>
          </cell>
          <cell r="D72">
            <v>12257</v>
          </cell>
          <cell r="E72">
            <v>12007</v>
          </cell>
          <cell r="F72">
            <v>250</v>
          </cell>
        </row>
        <row r="73">
          <cell r="A73" t="str">
            <v>062301</v>
          </cell>
          <cell r="B73" t="str">
            <v xml:space="preserve">BROCTON CSD   </v>
          </cell>
          <cell r="C73">
            <v>12437</v>
          </cell>
          <cell r="D73">
            <v>12687</v>
          </cell>
          <cell r="E73">
            <v>12437</v>
          </cell>
          <cell r="F73">
            <v>250</v>
          </cell>
        </row>
        <row r="74">
          <cell r="A74" t="str">
            <v>062401</v>
          </cell>
          <cell r="B74" t="str">
            <v xml:space="preserve">RIPLEY CSD    </v>
          </cell>
          <cell r="C74">
            <v>15941</v>
          </cell>
          <cell r="D74">
            <v>16191</v>
          </cell>
          <cell r="E74">
            <v>15941</v>
          </cell>
          <cell r="F74">
            <v>250</v>
          </cell>
        </row>
        <row r="75">
          <cell r="A75" t="str">
            <v>062601</v>
          </cell>
          <cell r="B75" t="str">
            <v xml:space="preserve">SHERMAN CSD   </v>
          </cell>
          <cell r="C75">
            <v>10196</v>
          </cell>
          <cell r="D75">
            <v>10446</v>
          </cell>
          <cell r="E75">
            <v>10196</v>
          </cell>
          <cell r="F75">
            <v>250</v>
          </cell>
        </row>
        <row r="76">
          <cell r="A76" t="str">
            <v>062901</v>
          </cell>
          <cell r="B76" t="str">
            <v xml:space="preserve">WESTFIELD CSD </v>
          </cell>
          <cell r="C76">
            <v>11891</v>
          </cell>
          <cell r="D76">
            <v>12141</v>
          </cell>
          <cell r="E76">
            <v>11891</v>
          </cell>
          <cell r="F76">
            <v>250</v>
          </cell>
        </row>
        <row r="77">
          <cell r="A77" t="str">
            <v>070600</v>
          </cell>
          <cell r="B77" t="str">
            <v>ELMIRA CITY SD</v>
          </cell>
          <cell r="C77">
            <v>11012</v>
          </cell>
          <cell r="D77">
            <v>11012</v>
          </cell>
          <cell r="E77">
            <v>10400</v>
          </cell>
          <cell r="F77">
            <v>612</v>
          </cell>
        </row>
        <row r="78">
          <cell r="A78" t="str">
            <v>070901</v>
          </cell>
          <cell r="B78" t="str">
            <v>HORSEHEADS CSD</v>
          </cell>
          <cell r="C78">
            <v>10188</v>
          </cell>
          <cell r="D78">
            <v>10438</v>
          </cell>
          <cell r="E78">
            <v>10188</v>
          </cell>
          <cell r="F78">
            <v>250</v>
          </cell>
        </row>
        <row r="79">
          <cell r="A79" t="str">
            <v>070902</v>
          </cell>
          <cell r="B79" t="str">
            <v>ELMIRA HEIGHTS</v>
          </cell>
          <cell r="C79">
            <v>10136</v>
          </cell>
          <cell r="D79">
            <v>10386</v>
          </cell>
          <cell r="E79">
            <v>10136</v>
          </cell>
          <cell r="F79">
            <v>250</v>
          </cell>
        </row>
        <row r="80">
          <cell r="A80" t="str">
            <v>080101</v>
          </cell>
          <cell r="B80" t="str">
            <v xml:space="preserve">AFTON CSD     </v>
          </cell>
          <cell r="C80">
            <v>13800</v>
          </cell>
          <cell r="D80">
            <v>14050</v>
          </cell>
          <cell r="E80">
            <v>13800</v>
          </cell>
          <cell r="F80">
            <v>250</v>
          </cell>
        </row>
        <row r="81">
          <cell r="A81" t="str">
            <v>080201</v>
          </cell>
          <cell r="B81" t="str">
            <v>BAINBRIDGE-GUI</v>
          </cell>
          <cell r="C81">
            <v>11434</v>
          </cell>
          <cell r="D81">
            <v>11684</v>
          </cell>
          <cell r="E81">
            <v>11434</v>
          </cell>
          <cell r="F81">
            <v>250</v>
          </cell>
        </row>
        <row r="82">
          <cell r="A82" t="str">
            <v>080601</v>
          </cell>
          <cell r="B82" t="str">
            <v xml:space="preserve">GREENE CSD    </v>
          </cell>
          <cell r="C82">
            <v>10565</v>
          </cell>
          <cell r="D82">
            <v>10815</v>
          </cell>
          <cell r="E82">
            <v>10565</v>
          </cell>
          <cell r="F82">
            <v>250</v>
          </cell>
        </row>
        <row r="83">
          <cell r="A83" t="str">
            <v>081003</v>
          </cell>
          <cell r="B83" t="str">
            <v>UNADILLA VALLE</v>
          </cell>
          <cell r="C83">
            <v>11393</v>
          </cell>
          <cell r="D83">
            <v>11643</v>
          </cell>
          <cell r="E83">
            <v>11393</v>
          </cell>
          <cell r="F83">
            <v>250</v>
          </cell>
        </row>
        <row r="84">
          <cell r="A84" t="str">
            <v>081200</v>
          </cell>
          <cell r="B84" t="str">
            <v>NORWICH CITY S</v>
          </cell>
          <cell r="C84">
            <v>9956</v>
          </cell>
          <cell r="D84">
            <v>10206</v>
          </cell>
          <cell r="E84">
            <v>9956</v>
          </cell>
          <cell r="F84">
            <v>250</v>
          </cell>
        </row>
        <row r="85">
          <cell r="A85" t="str">
            <v>081401</v>
          </cell>
          <cell r="B85" t="str">
            <v>GEORGETOWN-SOU</v>
          </cell>
          <cell r="C85">
            <v>12871</v>
          </cell>
          <cell r="D85">
            <v>13121</v>
          </cell>
          <cell r="E85">
            <v>12871</v>
          </cell>
          <cell r="F85">
            <v>250</v>
          </cell>
        </row>
        <row r="86">
          <cell r="A86" t="str">
            <v>081501</v>
          </cell>
          <cell r="B86" t="str">
            <v>OXFORD ACADEMY</v>
          </cell>
          <cell r="C86">
            <v>11858</v>
          </cell>
          <cell r="D86">
            <v>12108</v>
          </cell>
          <cell r="E86">
            <v>11858</v>
          </cell>
          <cell r="F86">
            <v>250</v>
          </cell>
        </row>
        <row r="87">
          <cell r="A87" t="str">
            <v>082001</v>
          </cell>
          <cell r="B87" t="str">
            <v>SHERBURNE-EARL</v>
          </cell>
          <cell r="C87">
            <v>10712</v>
          </cell>
          <cell r="D87">
            <v>10962</v>
          </cell>
          <cell r="E87">
            <v>10712</v>
          </cell>
          <cell r="F87">
            <v>250</v>
          </cell>
        </row>
        <row r="88">
          <cell r="A88" t="str">
            <v>090201</v>
          </cell>
          <cell r="B88" t="str">
            <v>AUSABLE VALLEY</v>
          </cell>
          <cell r="C88">
            <v>13185</v>
          </cell>
          <cell r="D88">
            <v>13435</v>
          </cell>
          <cell r="E88">
            <v>13185</v>
          </cell>
          <cell r="F88">
            <v>250</v>
          </cell>
        </row>
        <row r="89">
          <cell r="A89" t="str">
            <v>090301</v>
          </cell>
          <cell r="B89" t="str">
            <v>BEEKMANTOWN CS</v>
          </cell>
          <cell r="C89">
            <v>11708</v>
          </cell>
          <cell r="D89">
            <v>11708</v>
          </cell>
          <cell r="E89">
            <v>11705</v>
          </cell>
          <cell r="F89">
            <v>3</v>
          </cell>
        </row>
        <row r="90">
          <cell r="A90" t="str">
            <v>090501</v>
          </cell>
          <cell r="B90" t="str">
            <v>NORTHEASTERN C</v>
          </cell>
          <cell r="C90">
            <v>11543</v>
          </cell>
          <cell r="D90">
            <v>11793</v>
          </cell>
          <cell r="E90">
            <v>11543</v>
          </cell>
          <cell r="F90">
            <v>250</v>
          </cell>
        </row>
        <row r="91">
          <cell r="A91" t="str">
            <v>090601</v>
          </cell>
          <cell r="B91" t="str">
            <v xml:space="preserve">CHAZY UFSD    </v>
          </cell>
          <cell r="C91">
            <v>11716</v>
          </cell>
          <cell r="D91">
            <v>11966</v>
          </cell>
          <cell r="E91">
            <v>11716</v>
          </cell>
          <cell r="F91">
            <v>250</v>
          </cell>
        </row>
        <row r="92">
          <cell r="A92" t="str">
            <v>090901</v>
          </cell>
          <cell r="B92" t="str">
            <v>NORTHERN ADIRO</v>
          </cell>
          <cell r="C92">
            <v>12594</v>
          </cell>
          <cell r="D92">
            <v>12844</v>
          </cell>
          <cell r="E92">
            <v>12594</v>
          </cell>
          <cell r="F92">
            <v>250</v>
          </cell>
        </row>
        <row r="93">
          <cell r="A93" t="str">
            <v>091101</v>
          </cell>
          <cell r="B93" t="str">
            <v xml:space="preserve">PERU CSD      </v>
          </cell>
          <cell r="C93">
            <v>11849</v>
          </cell>
          <cell r="D93">
            <v>12099</v>
          </cell>
          <cell r="E93">
            <v>11849</v>
          </cell>
          <cell r="F93">
            <v>250</v>
          </cell>
        </row>
        <row r="94">
          <cell r="A94" t="str">
            <v>091200</v>
          </cell>
          <cell r="B94" t="str">
            <v>PLATTSBURGH CI</v>
          </cell>
          <cell r="C94">
            <v>13604</v>
          </cell>
          <cell r="D94">
            <v>13854</v>
          </cell>
          <cell r="E94">
            <v>13604</v>
          </cell>
          <cell r="F94">
            <v>250</v>
          </cell>
        </row>
        <row r="95">
          <cell r="A95" t="str">
            <v>091402</v>
          </cell>
          <cell r="B95" t="str">
            <v xml:space="preserve">SARANAC CSD   </v>
          </cell>
          <cell r="C95">
            <v>11333</v>
          </cell>
          <cell r="D95">
            <v>11583</v>
          </cell>
          <cell r="E95">
            <v>11333</v>
          </cell>
          <cell r="F95">
            <v>250</v>
          </cell>
        </row>
        <row r="96">
          <cell r="A96" t="str">
            <v>100501</v>
          </cell>
          <cell r="B96" t="str">
            <v xml:space="preserve">TACONIC HILLS </v>
          </cell>
          <cell r="C96">
            <v>13622</v>
          </cell>
          <cell r="D96">
            <v>13872</v>
          </cell>
          <cell r="E96">
            <v>13622</v>
          </cell>
          <cell r="F96">
            <v>250</v>
          </cell>
        </row>
        <row r="97">
          <cell r="A97" t="str">
            <v>100902</v>
          </cell>
          <cell r="B97" t="str">
            <v>GERMANTOWN CSD</v>
          </cell>
          <cell r="C97">
            <v>14614</v>
          </cell>
          <cell r="D97">
            <v>14864</v>
          </cell>
          <cell r="E97">
            <v>14614</v>
          </cell>
          <cell r="F97">
            <v>250</v>
          </cell>
        </row>
        <row r="98">
          <cell r="A98" t="str">
            <v>101001</v>
          </cell>
          <cell r="B98" t="str">
            <v xml:space="preserve">CHATHAM CSD   </v>
          </cell>
          <cell r="C98">
            <v>12977</v>
          </cell>
          <cell r="D98">
            <v>13227</v>
          </cell>
          <cell r="E98">
            <v>12977</v>
          </cell>
          <cell r="F98">
            <v>250</v>
          </cell>
        </row>
        <row r="99">
          <cell r="A99" t="str">
            <v>101300</v>
          </cell>
          <cell r="B99" t="str">
            <v>HUDSON CITY SD</v>
          </cell>
          <cell r="C99">
            <v>13222</v>
          </cell>
          <cell r="D99">
            <v>13472</v>
          </cell>
          <cell r="E99">
            <v>13222</v>
          </cell>
          <cell r="F99">
            <v>250</v>
          </cell>
        </row>
        <row r="100">
          <cell r="A100" t="str">
            <v>101401</v>
          </cell>
          <cell r="B100" t="str">
            <v>KINDERHOOK CSD</v>
          </cell>
          <cell r="C100">
            <v>11239</v>
          </cell>
          <cell r="D100">
            <v>11489</v>
          </cell>
          <cell r="E100">
            <v>11239</v>
          </cell>
          <cell r="F100">
            <v>250</v>
          </cell>
        </row>
        <row r="101">
          <cell r="A101" t="str">
            <v>101601</v>
          </cell>
          <cell r="B101" t="str">
            <v>NEW LEBANON CS</v>
          </cell>
          <cell r="C101">
            <v>15792</v>
          </cell>
          <cell r="D101">
            <v>16042</v>
          </cell>
          <cell r="E101">
            <v>15792</v>
          </cell>
          <cell r="F101">
            <v>250</v>
          </cell>
        </row>
        <row r="102">
          <cell r="A102" t="str">
            <v>110101</v>
          </cell>
          <cell r="B102" t="str">
            <v>CINCINNATUS CS</v>
          </cell>
          <cell r="C102">
            <v>12691</v>
          </cell>
          <cell r="D102">
            <v>12941</v>
          </cell>
          <cell r="E102">
            <v>12691</v>
          </cell>
          <cell r="F102">
            <v>250</v>
          </cell>
        </row>
        <row r="103">
          <cell r="A103" t="str">
            <v>110200</v>
          </cell>
          <cell r="B103" t="str">
            <v xml:space="preserve">CORTLAND CITY </v>
          </cell>
          <cell r="C103">
            <v>10142</v>
          </cell>
          <cell r="D103">
            <v>10392</v>
          </cell>
          <cell r="E103">
            <v>10142</v>
          </cell>
          <cell r="F103">
            <v>250</v>
          </cell>
        </row>
        <row r="104">
          <cell r="A104" t="str">
            <v>110304</v>
          </cell>
          <cell r="B104" t="str">
            <v xml:space="preserve">MCGRAW CSD    </v>
          </cell>
          <cell r="C104">
            <v>11248</v>
          </cell>
          <cell r="D104">
            <v>11248</v>
          </cell>
          <cell r="E104">
            <v>10573</v>
          </cell>
          <cell r="F104">
            <v>675</v>
          </cell>
        </row>
        <row r="105">
          <cell r="A105" t="str">
            <v>110701</v>
          </cell>
          <cell r="B105" t="str">
            <v xml:space="preserve">HOMER CSD     </v>
          </cell>
          <cell r="C105">
            <v>11092</v>
          </cell>
          <cell r="D105">
            <v>11342</v>
          </cell>
          <cell r="E105">
            <v>11092</v>
          </cell>
          <cell r="F105">
            <v>250</v>
          </cell>
        </row>
        <row r="106">
          <cell r="A106" t="str">
            <v>110901</v>
          </cell>
          <cell r="B106" t="str">
            <v xml:space="preserve">MARATHON CSD  </v>
          </cell>
          <cell r="C106">
            <v>11911</v>
          </cell>
          <cell r="D106">
            <v>11911</v>
          </cell>
          <cell r="E106">
            <v>11433</v>
          </cell>
          <cell r="F106">
            <v>478</v>
          </cell>
        </row>
        <row r="107">
          <cell r="A107" t="str">
            <v>120102</v>
          </cell>
          <cell r="B107" t="str">
            <v xml:space="preserve">ANDES CSD     </v>
          </cell>
          <cell r="C107">
            <v>21107</v>
          </cell>
          <cell r="D107">
            <v>21107</v>
          </cell>
          <cell r="E107">
            <v>20251</v>
          </cell>
          <cell r="F107">
            <v>856</v>
          </cell>
        </row>
        <row r="108">
          <cell r="A108" t="str">
            <v>120301</v>
          </cell>
          <cell r="B108" t="str">
            <v>DOWNSVILLE CSD</v>
          </cell>
          <cell r="C108">
            <v>17143</v>
          </cell>
          <cell r="D108">
            <v>17393</v>
          </cell>
          <cell r="E108">
            <v>17143</v>
          </cell>
          <cell r="F108">
            <v>250</v>
          </cell>
        </row>
        <row r="109">
          <cell r="A109" t="str">
            <v>120401</v>
          </cell>
          <cell r="B109" t="str">
            <v>CHARLOTTE VALL</v>
          </cell>
          <cell r="C109">
            <v>10907</v>
          </cell>
          <cell r="D109">
            <v>11157</v>
          </cell>
          <cell r="E109">
            <v>10907</v>
          </cell>
          <cell r="F109">
            <v>250</v>
          </cell>
        </row>
        <row r="110">
          <cell r="A110" t="str">
            <v>120501</v>
          </cell>
          <cell r="B110" t="str">
            <v>DELAWARE ACADE</v>
          </cell>
          <cell r="C110">
            <v>13930</v>
          </cell>
          <cell r="D110">
            <v>14180</v>
          </cell>
          <cell r="E110">
            <v>13930</v>
          </cell>
          <cell r="F110">
            <v>250</v>
          </cell>
        </row>
        <row r="111">
          <cell r="A111" t="str">
            <v>120701</v>
          </cell>
          <cell r="B111" t="str">
            <v xml:space="preserve">FRANKLIN CSD  </v>
          </cell>
          <cell r="C111">
            <v>13106</v>
          </cell>
          <cell r="D111">
            <v>13356</v>
          </cell>
          <cell r="E111">
            <v>13106</v>
          </cell>
          <cell r="F111">
            <v>250</v>
          </cell>
        </row>
        <row r="112">
          <cell r="A112" t="str">
            <v>120906</v>
          </cell>
          <cell r="B112" t="str">
            <v xml:space="preserve">HANCOCK CSD   </v>
          </cell>
          <cell r="C112">
            <v>14267</v>
          </cell>
          <cell r="D112">
            <v>14517</v>
          </cell>
          <cell r="E112">
            <v>14267</v>
          </cell>
          <cell r="F112">
            <v>250</v>
          </cell>
        </row>
        <row r="113">
          <cell r="A113" t="str">
            <v>121401</v>
          </cell>
          <cell r="B113" t="str">
            <v xml:space="preserve">MARGARETVILLE </v>
          </cell>
          <cell r="C113">
            <v>13376</v>
          </cell>
          <cell r="D113">
            <v>13626</v>
          </cell>
          <cell r="E113">
            <v>13376</v>
          </cell>
          <cell r="F113">
            <v>250</v>
          </cell>
        </row>
        <row r="114">
          <cell r="A114" t="str">
            <v>121502</v>
          </cell>
          <cell r="B114" t="str">
            <v xml:space="preserve">ROXBURY CSD   </v>
          </cell>
          <cell r="C114">
            <v>16963</v>
          </cell>
          <cell r="D114">
            <v>17213</v>
          </cell>
          <cell r="E114">
            <v>16963</v>
          </cell>
          <cell r="F114">
            <v>250</v>
          </cell>
        </row>
        <row r="115">
          <cell r="A115" t="str">
            <v>121601</v>
          </cell>
          <cell r="B115" t="str">
            <v xml:space="preserve">SIDNEY CSD    </v>
          </cell>
          <cell r="C115">
            <v>11637</v>
          </cell>
          <cell r="D115">
            <v>11887</v>
          </cell>
          <cell r="E115">
            <v>11637</v>
          </cell>
          <cell r="F115">
            <v>250</v>
          </cell>
        </row>
        <row r="116">
          <cell r="A116" t="str">
            <v>121701</v>
          </cell>
          <cell r="B116" t="str">
            <v xml:space="preserve">STAMFORD CSD  </v>
          </cell>
          <cell r="C116">
            <v>13915</v>
          </cell>
          <cell r="D116">
            <v>13915</v>
          </cell>
          <cell r="E116">
            <v>12667</v>
          </cell>
          <cell r="F116">
            <v>1248</v>
          </cell>
        </row>
        <row r="117">
          <cell r="A117" t="str">
            <v>121702</v>
          </cell>
          <cell r="B117" t="str">
            <v>SOUTH KORTRIGH</v>
          </cell>
          <cell r="C117">
            <v>13381</v>
          </cell>
          <cell r="D117">
            <v>13381</v>
          </cell>
          <cell r="E117">
            <v>12089</v>
          </cell>
          <cell r="F117">
            <v>1292</v>
          </cell>
        </row>
        <row r="118">
          <cell r="A118" t="str">
            <v>121901</v>
          </cell>
          <cell r="B118" t="str">
            <v xml:space="preserve">WALTON CSD    </v>
          </cell>
          <cell r="C118">
            <v>10718</v>
          </cell>
          <cell r="D118">
            <v>10968</v>
          </cell>
          <cell r="E118">
            <v>10718</v>
          </cell>
          <cell r="F118">
            <v>250</v>
          </cell>
        </row>
        <row r="119">
          <cell r="A119" t="str">
            <v>130200</v>
          </cell>
          <cell r="B119" t="str">
            <v>BEACON CITY SD</v>
          </cell>
          <cell r="C119">
            <v>11093</v>
          </cell>
          <cell r="D119">
            <v>11343</v>
          </cell>
          <cell r="E119">
            <v>11093</v>
          </cell>
          <cell r="F119">
            <v>250</v>
          </cell>
        </row>
        <row r="120">
          <cell r="A120" t="str">
            <v>130502</v>
          </cell>
          <cell r="B120" t="str">
            <v xml:space="preserve">DOVER UFSD    </v>
          </cell>
          <cell r="C120">
            <v>11245</v>
          </cell>
          <cell r="D120">
            <v>11495</v>
          </cell>
          <cell r="E120">
            <v>11245</v>
          </cell>
          <cell r="F120">
            <v>250</v>
          </cell>
        </row>
        <row r="121">
          <cell r="A121" t="str">
            <v>130801</v>
          </cell>
          <cell r="B121" t="str">
            <v xml:space="preserve">HYDE PARK CSD </v>
          </cell>
          <cell r="C121">
            <v>12055</v>
          </cell>
          <cell r="D121">
            <v>12305</v>
          </cell>
          <cell r="E121">
            <v>12055</v>
          </cell>
          <cell r="F121">
            <v>250</v>
          </cell>
        </row>
        <row r="122">
          <cell r="A122" t="str">
            <v>131101</v>
          </cell>
          <cell r="B122" t="str">
            <v xml:space="preserve">NORTHEAST CSD </v>
          </cell>
          <cell r="C122">
            <v>15342</v>
          </cell>
          <cell r="D122">
            <v>15592</v>
          </cell>
          <cell r="E122">
            <v>15342</v>
          </cell>
          <cell r="F122">
            <v>250</v>
          </cell>
        </row>
        <row r="123">
          <cell r="A123" t="str">
            <v>131201</v>
          </cell>
          <cell r="B123" t="str">
            <v xml:space="preserve">PAWLING CSD   </v>
          </cell>
          <cell r="C123">
            <v>15571</v>
          </cell>
          <cell r="D123">
            <v>15821</v>
          </cell>
          <cell r="E123">
            <v>15571</v>
          </cell>
          <cell r="F123">
            <v>250</v>
          </cell>
        </row>
        <row r="124">
          <cell r="A124" t="str">
            <v>131301</v>
          </cell>
          <cell r="B124" t="str">
            <v>PINE PLAINS CS</v>
          </cell>
          <cell r="C124">
            <v>14565</v>
          </cell>
          <cell r="D124">
            <v>14815</v>
          </cell>
          <cell r="E124">
            <v>14565</v>
          </cell>
          <cell r="F124">
            <v>250</v>
          </cell>
        </row>
        <row r="125">
          <cell r="A125" t="str">
            <v>131500</v>
          </cell>
          <cell r="B125" t="str">
            <v>POUGHKEEPSIE C</v>
          </cell>
          <cell r="C125">
            <v>12524</v>
          </cell>
          <cell r="D125">
            <v>12774</v>
          </cell>
          <cell r="E125">
            <v>12524</v>
          </cell>
          <cell r="F125">
            <v>250</v>
          </cell>
        </row>
        <row r="126">
          <cell r="A126" t="str">
            <v>131601</v>
          </cell>
          <cell r="B126" t="str">
            <v xml:space="preserve">ARLINGTON CSD </v>
          </cell>
          <cell r="C126">
            <v>11469</v>
          </cell>
          <cell r="D126">
            <v>11719</v>
          </cell>
          <cell r="E126">
            <v>11469</v>
          </cell>
          <cell r="F126">
            <v>250</v>
          </cell>
        </row>
        <row r="127">
          <cell r="A127" t="str">
            <v>131602</v>
          </cell>
          <cell r="B127" t="str">
            <v>SPACKENKILL UF</v>
          </cell>
          <cell r="C127">
            <v>16018</v>
          </cell>
          <cell r="D127">
            <v>16268</v>
          </cell>
          <cell r="E127">
            <v>16018</v>
          </cell>
          <cell r="F127">
            <v>250</v>
          </cell>
        </row>
        <row r="128">
          <cell r="A128" t="str">
            <v>131701</v>
          </cell>
          <cell r="B128" t="str">
            <v xml:space="preserve">RED HOOK CSD  </v>
          </cell>
          <cell r="C128">
            <v>13202</v>
          </cell>
          <cell r="D128">
            <v>13452</v>
          </cell>
          <cell r="E128">
            <v>13202</v>
          </cell>
          <cell r="F128">
            <v>250</v>
          </cell>
        </row>
        <row r="129">
          <cell r="A129" t="str">
            <v>131801</v>
          </cell>
          <cell r="B129" t="str">
            <v xml:space="preserve">RHINEBECK CSD </v>
          </cell>
          <cell r="C129">
            <v>16681</v>
          </cell>
          <cell r="D129">
            <v>16931</v>
          </cell>
          <cell r="E129">
            <v>16681</v>
          </cell>
          <cell r="F129">
            <v>250</v>
          </cell>
        </row>
        <row r="130">
          <cell r="A130" t="str">
            <v>132101</v>
          </cell>
          <cell r="B130" t="str">
            <v>WAPPINGERS CSD</v>
          </cell>
          <cell r="C130">
            <v>10887</v>
          </cell>
          <cell r="D130">
            <v>11137</v>
          </cell>
          <cell r="E130">
            <v>10887</v>
          </cell>
          <cell r="F130">
            <v>250</v>
          </cell>
        </row>
        <row r="131">
          <cell r="A131" t="str">
            <v>132201</v>
          </cell>
          <cell r="B131" t="str">
            <v xml:space="preserve">MILLBROOK CSD </v>
          </cell>
          <cell r="C131">
            <v>12902</v>
          </cell>
          <cell r="D131">
            <v>13152</v>
          </cell>
          <cell r="E131">
            <v>12902</v>
          </cell>
          <cell r="F131">
            <v>250</v>
          </cell>
        </row>
        <row r="132">
          <cell r="A132" t="str">
            <v>140101</v>
          </cell>
          <cell r="B132" t="str">
            <v xml:space="preserve">ALDEN CSD     </v>
          </cell>
          <cell r="C132">
            <v>9862</v>
          </cell>
          <cell r="D132">
            <v>10112</v>
          </cell>
          <cell r="E132">
            <v>9862</v>
          </cell>
          <cell r="F132">
            <v>250</v>
          </cell>
        </row>
        <row r="133">
          <cell r="A133" t="str">
            <v>140201</v>
          </cell>
          <cell r="B133" t="str">
            <v xml:space="preserve">AMHERST CSD   </v>
          </cell>
          <cell r="C133">
            <v>10721</v>
          </cell>
          <cell r="D133">
            <v>10971</v>
          </cell>
          <cell r="E133">
            <v>10721</v>
          </cell>
          <cell r="F133">
            <v>250</v>
          </cell>
        </row>
        <row r="134">
          <cell r="A134" t="str">
            <v>140203</v>
          </cell>
          <cell r="B134" t="str">
            <v xml:space="preserve">WILLIAMSVILLE </v>
          </cell>
          <cell r="C134">
            <v>10904</v>
          </cell>
          <cell r="D134">
            <v>11154</v>
          </cell>
          <cell r="E134">
            <v>10904</v>
          </cell>
          <cell r="F134">
            <v>250</v>
          </cell>
        </row>
        <row r="135">
          <cell r="A135" t="str">
            <v>140207</v>
          </cell>
          <cell r="B135" t="str">
            <v>SWEET HOME CSD</v>
          </cell>
          <cell r="C135">
            <v>11954</v>
          </cell>
          <cell r="D135">
            <v>12204</v>
          </cell>
          <cell r="E135">
            <v>11954</v>
          </cell>
          <cell r="F135">
            <v>250</v>
          </cell>
        </row>
        <row r="136">
          <cell r="A136" t="str">
            <v>140301</v>
          </cell>
          <cell r="B136" t="str">
            <v>EAST AURORA UF</v>
          </cell>
          <cell r="C136">
            <v>10205</v>
          </cell>
          <cell r="D136">
            <v>10455</v>
          </cell>
          <cell r="E136">
            <v>10205</v>
          </cell>
          <cell r="F136">
            <v>250</v>
          </cell>
        </row>
        <row r="137">
          <cell r="A137" t="str">
            <v>140600</v>
          </cell>
          <cell r="B137" t="str">
            <v>BUFFALO CITY S</v>
          </cell>
          <cell r="C137">
            <v>12005</v>
          </cell>
          <cell r="D137">
            <v>12255</v>
          </cell>
          <cell r="E137">
            <v>12005</v>
          </cell>
          <cell r="F137">
            <v>250</v>
          </cell>
        </row>
        <row r="138">
          <cell r="A138" t="str">
            <v>140701</v>
          </cell>
          <cell r="B138" t="str">
            <v>CHEEKTOWAGA CS</v>
          </cell>
          <cell r="C138">
            <v>10235</v>
          </cell>
          <cell r="D138">
            <v>10485</v>
          </cell>
          <cell r="E138">
            <v>10235</v>
          </cell>
          <cell r="F138">
            <v>250</v>
          </cell>
        </row>
        <row r="139">
          <cell r="A139" t="str">
            <v>140702</v>
          </cell>
          <cell r="B139" t="str">
            <v>CHEEKTOWAGA-MA</v>
          </cell>
          <cell r="C139">
            <v>10433</v>
          </cell>
          <cell r="D139">
            <v>10433</v>
          </cell>
          <cell r="E139">
            <v>10028</v>
          </cell>
          <cell r="F139">
            <v>405</v>
          </cell>
        </row>
        <row r="140">
          <cell r="A140" t="str">
            <v>140703</v>
          </cell>
          <cell r="B140" t="str">
            <v>CLEVELAND HILL</v>
          </cell>
          <cell r="C140">
            <v>10428</v>
          </cell>
          <cell r="D140">
            <v>10678</v>
          </cell>
          <cell r="E140">
            <v>10428</v>
          </cell>
          <cell r="F140">
            <v>250</v>
          </cell>
        </row>
        <row r="141">
          <cell r="A141" t="str">
            <v>140707</v>
          </cell>
          <cell r="B141" t="str">
            <v xml:space="preserve">DEPEW UFSD    </v>
          </cell>
          <cell r="C141">
            <v>10409</v>
          </cell>
          <cell r="D141">
            <v>10659</v>
          </cell>
          <cell r="E141">
            <v>10409</v>
          </cell>
          <cell r="F141">
            <v>250</v>
          </cell>
        </row>
        <row r="142">
          <cell r="A142" t="str">
            <v>140709</v>
          </cell>
          <cell r="B142" t="str">
            <v>CHEEKTOWAGA-SL</v>
          </cell>
          <cell r="C142">
            <v>11946</v>
          </cell>
          <cell r="D142">
            <v>12196</v>
          </cell>
          <cell r="E142">
            <v>11946</v>
          </cell>
          <cell r="F142">
            <v>250</v>
          </cell>
        </row>
        <row r="143">
          <cell r="A143" t="str">
            <v>140801</v>
          </cell>
          <cell r="B143" t="str">
            <v xml:space="preserve">CLARENCE CSD  </v>
          </cell>
          <cell r="C143">
            <v>9001</v>
          </cell>
          <cell r="D143">
            <v>9251</v>
          </cell>
          <cell r="E143">
            <v>9001</v>
          </cell>
          <cell r="F143">
            <v>250</v>
          </cell>
        </row>
        <row r="144">
          <cell r="A144" t="str">
            <v>141101</v>
          </cell>
          <cell r="B144" t="str">
            <v>SPRINGVILLE-GR</v>
          </cell>
          <cell r="C144">
            <v>11347</v>
          </cell>
          <cell r="D144">
            <v>11597</v>
          </cell>
          <cell r="E144">
            <v>11347</v>
          </cell>
          <cell r="F144">
            <v>250</v>
          </cell>
        </row>
        <row r="145">
          <cell r="A145" t="str">
            <v>141201</v>
          </cell>
          <cell r="B145" t="str">
            <v xml:space="preserve">EDEN CSD      </v>
          </cell>
          <cell r="C145">
            <v>9674</v>
          </cell>
          <cell r="D145">
            <v>9924</v>
          </cell>
          <cell r="E145">
            <v>9674</v>
          </cell>
          <cell r="F145">
            <v>250</v>
          </cell>
        </row>
        <row r="146">
          <cell r="A146" t="str">
            <v>141301</v>
          </cell>
          <cell r="B146" t="str">
            <v xml:space="preserve">IROQUOIS CSD  </v>
          </cell>
          <cell r="C146">
            <v>9751</v>
          </cell>
          <cell r="D146">
            <v>10001</v>
          </cell>
          <cell r="E146">
            <v>9751</v>
          </cell>
          <cell r="F146">
            <v>250</v>
          </cell>
        </row>
        <row r="147">
          <cell r="A147" t="str">
            <v>141401</v>
          </cell>
          <cell r="B147" t="str">
            <v>EVANS-BRANT CS</v>
          </cell>
          <cell r="C147">
            <v>11618</v>
          </cell>
          <cell r="D147">
            <v>11868</v>
          </cell>
          <cell r="E147">
            <v>11618</v>
          </cell>
          <cell r="F147">
            <v>250</v>
          </cell>
        </row>
        <row r="148">
          <cell r="A148" t="str">
            <v>141501</v>
          </cell>
          <cell r="B148" t="str">
            <v>GRAND ISLAND C</v>
          </cell>
          <cell r="C148">
            <v>9915</v>
          </cell>
          <cell r="D148">
            <v>10165</v>
          </cell>
          <cell r="E148">
            <v>9915</v>
          </cell>
          <cell r="F148">
            <v>250</v>
          </cell>
        </row>
        <row r="149">
          <cell r="A149" t="str">
            <v>141601</v>
          </cell>
          <cell r="B149" t="str">
            <v xml:space="preserve">HAMBURG CSD   </v>
          </cell>
          <cell r="C149">
            <v>9716</v>
          </cell>
          <cell r="D149">
            <v>9966</v>
          </cell>
          <cell r="E149">
            <v>9716</v>
          </cell>
          <cell r="F149">
            <v>250</v>
          </cell>
        </row>
        <row r="150">
          <cell r="A150" t="str">
            <v>141604</v>
          </cell>
          <cell r="B150" t="str">
            <v xml:space="preserve">FRONTIER CSD  </v>
          </cell>
          <cell r="C150">
            <v>8759</v>
          </cell>
          <cell r="D150">
            <v>9009</v>
          </cell>
          <cell r="E150">
            <v>8759</v>
          </cell>
          <cell r="F150">
            <v>250</v>
          </cell>
        </row>
        <row r="151">
          <cell r="A151" t="str">
            <v>141701</v>
          </cell>
          <cell r="B151" t="str">
            <v xml:space="preserve">HOLLAND CSD   </v>
          </cell>
          <cell r="C151">
            <v>11032</v>
          </cell>
          <cell r="D151">
            <v>11282</v>
          </cell>
          <cell r="E151">
            <v>11032</v>
          </cell>
          <cell r="F151">
            <v>250</v>
          </cell>
        </row>
        <row r="152">
          <cell r="A152" t="str">
            <v>141800</v>
          </cell>
          <cell r="B152" t="str">
            <v>LACKAWANNA CIT</v>
          </cell>
          <cell r="C152">
            <v>11969</v>
          </cell>
          <cell r="D152">
            <v>12219</v>
          </cell>
          <cell r="E152">
            <v>11969</v>
          </cell>
          <cell r="F152">
            <v>250</v>
          </cell>
        </row>
        <row r="153">
          <cell r="A153" t="str">
            <v>141901</v>
          </cell>
          <cell r="B153" t="str">
            <v xml:space="preserve">LANCASTER CSD </v>
          </cell>
          <cell r="C153">
            <v>8442</v>
          </cell>
          <cell r="D153">
            <v>8692</v>
          </cell>
          <cell r="E153">
            <v>8442</v>
          </cell>
          <cell r="F153">
            <v>250</v>
          </cell>
        </row>
        <row r="154">
          <cell r="A154" t="str">
            <v>142101</v>
          </cell>
          <cell r="B154" t="str">
            <v xml:space="preserve">AKRON CSD     </v>
          </cell>
          <cell r="C154">
            <v>10134</v>
          </cell>
          <cell r="D154">
            <v>10384</v>
          </cell>
          <cell r="E154">
            <v>10134</v>
          </cell>
          <cell r="F154">
            <v>250</v>
          </cell>
        </row>
        <row r="155">
          <cell r="A155" t="str">
            <v>142201</v>
          </cell>
          <cell r="B155" t="str">
            <v xml:space="preserve">NORTH COLLINS </v>
          </cell>
          <cell r="C155">
            <v>13023</v>
          </cell>
          <cell r="D155">
            <v>13023</v>
          </cell>
          <cell r="E155">
            <v>12916</v>
          </cell>
          <cell r="F155">
            <v>107</v>
          </cell>
        </row>
        <row r="156">
          <cell r="A156" t="str">
            <v>142301</v>
          </cell>
          <cell r="B156" t="str">
            <v>ORCHARD PARK C</v>
          </cell>
          <cell r="C156">
            <v>10523</v>
          </cell>
          <cell r="D156">
            <v>10773</v>
          </cell>
          <cell r="E156">
            <v>10523</v>
          </cell>
          <cell r="F156">
            <v>250</v>
          </cell>
        </row>
        <row r="157">
          <cell r="A157" t="str">
            <v>142500</v>
          </cell>
          <cell r="B157" t="str">
            <v>TONAWANDA CITY</v>
          </cell>
          <cell r="C157">
            <v>10051</v>
          </cell>
          <cell r="D157">
            <v>10301</v>
          </cell>
          <cell r="E157">
            <v>10051</v>
          </cell>
          <cell r="F157">
            <v>250</v>
          </cell>
        </row>
        <row r="158">
          <cell r="A158" t="str">
            <v>142601</v>
          </cell>
          <cell r="B158" t="str">
            <v>KENMORE-TONAWA</v>
          </cell>
          <cell r="C158">
            <v>9477</v>
          </cell>
          <cell r="D158">
            <v>9727</v>
          </cell>
          <cell r="E158">
            <v>9477</v>
          </cell>
          <cell r="F158">
            <v>250</v>
          </cell>
        </row>
        <row r="159">
          <cell r="A159" t="str">
            <v>142801</v>
          </cell>
          <cell r="B159" t="str">
            <v>WEST SENECA CS</v>
          </cell>
          <cell r="C159">
            <v>10179</v>
          </cell>
          <cell r="D159">
            <v>10429</v>
          </cell>
          <cell r="E159">
            <v>10179</v>
          </cell>
          <cell r="F159">
            <v>250</v>
          </cell>
        </row>
        <row r="160">
          <cell r="A160" t="str">
            <v>150203</v>
          </cell>
          <cell r="B160" t="str">
            <v>CROWN POINT CS</v>
          </cell>
          <cell r="C160">
            <v>15675</v>
          </cell>
          <cell r="D160">
            <v>15675</v>
          </cell>
          <cell r="E160">
            <v>14565</v>
          </cell>
          <cell r="F160">
            <v>1110</v>
          </cell>
        </row>
        <row r="161">
          <cell r="A161" t="str">
            <v>150301</v>
          </cell>
          <cell r="B161" t="str">
            <v>ELIZABETHTOWN-</v>
          </cell>
          <cell r="C161">
            <v>13358</v>
          </cell>
          <cell r="D161">
            <v>13608</v>
          </cell>
          <cell r="E161">
            <v>13358</v>
          </cell>
          <cell r="F161">
            <v>250</v>
          </cell>
        </row>
        <row r="162">
          <cell r="A162" t="str">
            <v>150601</v>
          </cell>
          <cell r="B162" t="str">
            <v xml:space="preserve">KEENE CSD     </v>
          </cell>
          <cell r="C162">
            <v>19661</v>
          </cell>
          <cell r="D162">
            <v>19911</v>
          </cell>
          <cell r="E162">
            <v>19661</v>
          </cell>
          <cell r="F162">
            <v>250</v>
          </cell>
        </row>
        <row r="163">
          <cell r="A163" t="str">
            <v>150801</v>
          </cell>
          <cell r="B163" t="str">
            <v xml:space="preserve">MINERVA CSD   </v>
          </cell>
          <cell r="C163">
            <v>25637</v>
          </cell>
          <cell r="D163">
            <v>25887</v>
          </cell>
          <cell r="E163">
            <v>25637</v>
          </cell>
          <cell r="F163">
            <v>250</v>
          </cell>
        </row>
        <row r="164">
          <cell r="A164" t="str">
            <v>150901</v>
          </cell>
          <cell r="B164" t="str">
            <v xml:space="preserve">MORIAH CSD    </v>
          </cell>
          <cell r="C164">
            <v>11855</v>
          </cell>
          <cell r="D164">
            <v>12105</v>
          </cell>
          <cell r="E164">
            <v>11855</v>
          </cell>
          <cell r="F164">
            <v>250</v>
          </cell>
        </row>
        <row r="165">
          <cell r="A165" t="str">
            <v>151001</v>
          </cell>
          <cell r="B165" t="str">
            <v xml:space="preserve">NEWCOMB CSD   </v>
          </cell>
          <cell r="C165">
            <v>43580</v>
          </cell>
          <cell r="D165">
            <v>43580</v>
          </cell>
          <cell r="E165">
            <v>32410</v>
          </cell>
          <cell r="F165">
            <v>11170</v>
          </cell>
        </row>
        <row r="166">
          <cell r="A166" t="str">
            <v>151102</v>
          </cell>
          <cell r="B166" t="str">
            <v>LAKE PLACID CS</v>
          </cell>
          <cell r="C166">
            <v>14942</v>
          </cell>
          <cell r="D166">
            <v>15192</v>
          </cell>
          <cell r="E166">
            <v>14942</v>
          </cell>
          <cell r="F166">
            <v>250</v>
          </cell>
        </row>
        <row r="167">
          <cell r="A167" t="str">
            <v>151401</v>
          </cell>
          <cell r="B167" t="str">
            <v>SCHROON LAKE C</v>
          </cell>
          <cell r="C167">
            <v>15368</v>
          </cell>
          <cell r="D167">
            <v>15618</v>
          </cell>
          <cell r="E167">
            <v>15368</v>
          </cell>
          <cell r="F167">
            <v>250</v>
          </cell>
        </row>
        <row r="168">
          <cell r="A168" t="str">
            <v>151501</v>
          </cell>
          <cell r="B168" t="str">
            <v>TICONDEROGA CS</v>
          </cell>
          <cell r="C168">
            <v>13455</v>
          </cell>
          <cell r="D168">
            <v>13705</v>
          </cell>
          <cell r="E168">
            <v>13455</v>
          </cell>
          <cell r="F168">
            <v>250</v>
          </cell>
        </row>
        <row r="169">
          <cell r="A169" t="str">
            <v>151601</v>
          </cell>
          <cell r="B169" t="str">
            <v xml:space="preserve">WESTPORT CSD  </v>
          </cell>
          <cell r="C169">
            <v>13591</v>
          </cell>
          <cell r="D169">
            <v>13841</v>
          </cell>
          <cell r="E169">
            <v>13591</v>
          </cell>
          <cell r="F169">
            <v>250</v>
          </cell>
        </row>
        <row r="170">
          <cell r="A170" t="str">
            <v>151701</v>
          </cell>
          <cell r="B170" t="str">
            <v xml:space="preserve">WILLSBORO CSD </v>
          </cell>
          <cell r="C170">
            <v>15355</v>
          </cell>
          <cell r="D170">
            <v>15605</v>
          </cell>
          <cell r="E170">
            <v>15355</v>
          </cell>
          <cell r="F170">
            <v>250</v>
          </cell>
        </row>
        <row r="171">
          <cell r="A171" t="str">
            <v>160101</v>
          </cell>
          <cell r="B171" t="str">
            <v>TUPPER LAKE CS</v>
          </cell>
          <cell r="C171">
            <v>11461</v>
          </cell>
          <cell r="D171">
            <v>11711</v>
          </cell>
          <cell r="E171">
            <v>11461</v>
          </cell>
          <cell r="F171">
            <v>250</v>
          </cell>
        </row>
        <row r="172">
          <cell r="A172" t="str">
            <v>160801</v>
          </cell>
          <cell r="B172" t="str">
            <v>CHATEAUGAY CSD</v>
          </cell>
          <cell r="C172">
            <v>10879</v>
          </cell>
          <cell r="D172">
            <v>11129</v>
          </cell>
          <cell r="E172">
            <v>10879</v>
          </cell>
          <cell r="F172">
            <v>250</v>
          </cell>
        </row>
        <row r="173">
          <cell r="A173" t="str">
            <v>161201</v>
          </cell>
          <cell r="B173" t="str">
            <v>SALMON RIVER C</v>
          </cell>
          <cell r="C173">
            <v>13576</v>
          </cell>
          <cell r="D173">
            <v>13826</v>
          </cell>
          <cell r="E173">
            <v>13576</v>
          </cell>
          <cell r="F173">
            <v>250</v>
          </cell>
        </row>
        <row r="174">
          <cell r="A174" t="str">
            <v>161401</v>
          </cell>
          <cell r="B174" t="str">
            <v>SARANAC LAKE C</v>
          </cell>
          <cell r="C174">
            <v>13999</v>
          </cell>
          <cell r="D174">
            <v>14249</v>
          </cell>
          <cell r="E174">
            <v>13999</v>
          </cell>
          <cell r="F174">
            <v>250</v>
          </cell>
        </row>
        <row r="175">
          <cell r="A175" t="str">
            <v>161501</v>
          </cell>
          <cell r="B175" t="str">
            <v xml:space="preserve">MALONE CSD    </v>
          </cell>
          <cell r="C175">
            <v>10520</v>
          </cell>
          <cell r="D175">
            <v>10770</v>
          </cell>
          <cell r="E175">
            <v>10520</v>
          </cell>
          <cell r="F175">
            <v>250</v>
          </cell>
        </row>
        <row r="176">
          <cell r="A176" t="str">
            <v>161601</v>
          </cell>
          <cell r="B176" t="str">
            <v>BRUSHTON-MOIRA</v>
          </cell>
          <cell r="C176">
            <v>11409</v>
          </cell>
          <cell r="D176">
            <v>11409</v>
          </cell>
          <cell r="E176">
            <v>10808</v>
          </cell>
          <cell r="F176">
            <v>601</v>
          </cell>
        </row>
        <row r="177">
          <cell r="A177" t="str">
            <v>161801</v>
          </cell>
          <cell r="B177" t="str">
            <v>ST REGIS FALLS</v>
          </cell>
          <cell r="C177">
            <v>13886</v>
          </cell>
          <cell r="D177">
            <v>13886</v>
          </cell>
          <cell r="E177">
            <v>11817</v>
          </cell>
          <cell r="F177">
            <v>2069</v>
          </cell>
        </row>
        <row r="178">
          <cell r="A178" t="str">
            <v>170301</v>
          </cell>
          <cell r="B178" t="str">
            <v>WHEELERVILLE U</v>
          </cell>
          <cell r="C178">
            <v>18435</v>
          </cell>
          <cell r="D178">
            <v>18685</v>
          </cell>
          <cell r="E178">
            <v>18435</v>
          </cell>
          <cell r="F178">
            <v>250</v>
          </cell>
        </row>
        <row r="179">
          <cell r="A179" t="str">
            <v>170500</v>
          </cell>
          <cell r="B179" t="str">
            <v>GLOVERSVILLE C</v>
          </cell>
          <cell r="C179">
            <v>9865</v>
          </cell>
          <cell r="D179">
            <v>10115</v>
          </cell>
          <cell r="E179">
            <v>9865</v>
          </cell>
          <cell r="F179">
            <v>250</v>
          </cell>
        </row>
        <row r="180">
          <cell r="A180" t="str">
            <v>170600</v>
          </cell>
          <cell r="B180" t="str">
            <v>JOHNSTOWN CITY</v>
          </cell>
          <cell r="C180">
            <v>10408</v>
          </cell>
          <cell r="D180">
            <v>10658</v>
          </cell>
          <cell r="E180">
            <v>10408</v>
          </cell>
          <cell r="F180">
            <v>250</v>
          </cell>
        </row>
        <row r="181">
          <cell r="A181" t="str">
            <v>170801</v>
          </cell>
          <cell r="B181" t="str">
            <v xml:space="preserve">MAYFIELD CSD  </v>
          </cell>
          <cell r="C181">
            <v>10094</v>
          </cell>
          <cell r="D181">
            <v>10344</v>
          </cell>
          <cell r="E181">
            <v>10094</v>
          </cell>
          <cell r="F181">
            <v>250</v>
          </cell>
        </row>
        <row r="182">
          <cell r="A182" t="str">
            <v>170901</v>
          </cell>
          <cell r="B182" t="str">
            <v>NORTHVILLE CSD</v>
          </cell>
          <cell r="C182">
            <v>13440</v>
          </cell>
          <cell r="D182">
            <v>13690</v>
          </cell>
          <cell r="E182">
            <v>13440</v>
          </cell>
          <cell r="F182">
            <v>250</v>
          </cell>
        </row>
        <row r="183">
          <cell r="A183" t="str">
            <v>171102</v>
          </cell>
          <cell r="B183" t="str">
            <v>BROADALBIN-PER</v>
          </cell>
          <cell r="C183">
            <v>8636</v>
          </cell>
          <cell r="D183">
            <v>8886</v>
          </cell>
          <cell r="E183">
            <v>8636</v>
          </cell>
          <cell r="F183">
            <v>250</v>
          </cell>
        </row>
        <row r="184">
          <cell r="A184" t="str">
            <v>180202</v>
          </cell>
          <cell r="B184" t="str">
            <v xml:space="preserve">ALEXANDER CSD </v>
          </cell>
          <cell r="C184">
            <v>11335</v>
          </cell>
          <cell r="D184">
            <v>11335</v>
          </cell>
          <cell r="E184">
            <v>11206</v>
          </cell>
          <cell r="F184">
            <v>129</v>
          </cell>
        </row>
        <row r="185">
          <cell r="A185" t="str">
            <v>180300</v>
          </cell>
          <cell r="B185" t="str">
            <v>BATAVIA CITY S</v>
          </cell>
          <cell r="C185">
            <v>12293</v>
          </cell>
          <cell r="D185">
            <v>12293</v>
          </cell>
          <cell r="E185">
            <v>11451</v>
          </cell>
          <cell r="F185">
            <v>842</v>
          </cell>
        </row>
        <row r="186">
          <cell r="A186" t="str">
            <v>180701</v>
          </cell>
          <cell r="B186" t="str">
            <v>BYRON-BERGEN C</v>
          </cell>
          <cell r="C186">
            <v>11347</v>
          </cell>
          <cell r="D186">
            <v>11597</v>
          </cell>
          <cell r="E186">
            <v>11347</v>
          </cell>
          <cell r="F186">
            <v>250</v>
          </cell>
        </row>
        <row r="187">
          <cell r="A187" t="str">
            <v>180901</v>
          </cell>
          <cell r="B187" t="str">
            <v xml:space="preserve">ELBA CSD      </v>
          </cell>
          <cell r="C187">
            <v>11423</v>
          </cell>
          <cell r="D187">
            <v>11673</v>
          </cell>
          <cell r="E187">
            <v>11423</v>
          </cell>
          <cell r="F187">
            <v>250</v>
          </cell>
        </row>
        <row r="188">
          <cell r="A188" t="str">
            <v>181001</v>
          </cell>
          <cell r="B188" t="str">
            <v xml:space="preserve">LE ROY CSD    </v>
          </cell>
          <cell r="C188">
            <v>10790</v>
          </cell>
          <cell r="D188">
            <v>10790</v>
          </cell>
          <cell r="E188">
            <v>10519</v>
          </cell>
          <cell r="F188">
            <v>271</v>
          </cell>
        </row>
        <row r="189">
          <cell r="A189" t="str">
            <v>181101</v>
          </cell>
          <cell r="B189" t="str">
            <v>OAKFIELD-ALABA</v>
          </cell>
          <cell r="C189">
            <v>9994</v>
          </cell>
          <cell r="D189">
            <v>10244</v>
          </cell>
          <cell r="E189">
            <v>9994</v>
          </cell>
          <cell r="F189">
            <v>250</v>
          </cell>
        </row>
        <row r="190">
          <cell r="A190" t="str">
            <v>181201</v>
          </cell>
          <cell r="B190" t="str">
            <v xml:space="preserve">PAVILION CSD  </v>
          </cell>
          <cell r="C190">
            <v>10682</v>
          </cell>
          <cell r="D190">
            <v>10932</v>
          </cell>
          <cell r="E190">
            <v>10682</v>
          </cell>
          <cell r="F190">
            <v>250</v>
          </cell>
        </row>
        <row r="191">
          <cell r="A191" t="str">
            <v>181302</v>
          </cell>
          <cell r="B191" t="str">
            <v xml:space="preserve">PEMBROKE CSD  </v>
          </cell>
          <cell r="C191">
            <v>11828</v>
          </cell>
          <cell r="D191">
            <v>12078</v>
          </cell>
          <cell r="E191">
            <v>11828</v>
          </cell>
          <cell r="F191">
            <v>250</v>
          </cell>
        </row>
        <row r="192">
          <cell r="A192" t="str">
            <v>190301</v>
          </cell>
          <cell r="B192" t="str">
            <v>CAIRO-DURHAM C</v>
          </cell>
          <cell r="C192">
            <v>10345</v>
          </cell>
          <cell r="D192">
            <v>10595</v>
          </cell>
          <cell r="E192">
            <v>10345</v>
          </cell>
          <cell r="F192">
            <v>250</v>
          </cell>
        </row>
        <row r="193">
          <cell r="A193" t="str">
            <v>190401</v>
          </cell>
          <cell r="B193" t="str">
            <v xml:space="preserve">CATSKILL CSD  </v>
          </cell>
          <cell r="C193">
            <v>14130</v>
          </cell>
          <cell r="D193">
            <v>14380</v>
          </cell>
          <cell r="E193">
            <v>14130</v>
          </cell>
          <cell r="F193">
            <v>250</v>
          </cell>
        </row>
        <row r="194">
          <cell r="A194" t="str">
            <v>190501</v>
          </cell>
          <cell r="B194" t="str">
            <v>COXSACKIE-ATHE</v>
          </cell>
          <cell r="C194">
            <v>11888</v>
          </cell>
          <cell r="D194">
            <v>12138</v>
          </cell>
          <cell r="E194">
            <v>11888</v>
          </cell>
          <cell r="F194">
            <v>250</v>
          </cell>
        </row>
        <row r="195">
          <cell r="A195" t="str">
            <v>190701</v>
          </cell>
          <cell r="B195" t="str">
            <v>GREENVILLE CSD</v>
          </cell>
          <cell r="C195">
            <v>13454</v>
          </cell>
          <cell r="D195">
            <v>13704</v>
          </cell>
          <cell r="E195">
            <v>13454</v>
          </cell>
          <cell r="F195">
            <v>250</v>
          </cell>
        </row>
        <row r="196">
          <cell r="A196" t="str">
            <v>190901</v>
          </cell>
          <cell r="B196" t="str">
            <v>HUNTER-TANNERS</v>
          </cell>
          <cell r="C196">
            <v>16482</v>
          </cell>
          <cell r="D196">
            <v>16732</v>
          </cell>
          <cell r="E196">
            <v>16482</v>
          </cell>
          <cell r="F196">
            <v>250</v>
          </cell>
        </row>
        <row r="197">
          <cell r="A197" t="str">
            <v>191401</v>
          </cell>
          <cell r="B197" t="str">
            <v>WINDHAM-ASHLAN</v>
          </cell>
          <cell r="C197">
            <v>18838</v>
          </cell>
          <cell r="D197">
            <v>18838</v>
          </cell>
          <cell r="E197">
            <v>17153</v>
          </cell>
          <cell r="F197">
            <v>1685</v>
          </cell>
        </row>
        <row r="198">
          <cell r="A198" t="str">
            <v>200401</v>
          </cell>
          <cell r="B198" t="str">
            <v>INDIAN LAKE CS</v>
          </cell>
          <cell r="C198">
            <v>24054</v>
          </cell>
          <cell r="D198">
            <v>24304</v>
          </cell>
          <cell r="E198">
            <v>24054</v>
          </cell>
          <cell r="F198">
            <v>250</v>
          </cell>
        </row>
        <row r="199">
          <cell r="A199" t="str">
            <v>200501</v>
          </cell>
          <cell r="B199" t="str">
            <v>INLET</v>
          </cell>
          <cell r="C199">
            <v>26047</v>
          </cell>
          <cell r="D199">
            <v>26297</v>
          </cell>
          <cell r="E199">
            <v>26047</v>
          </cell>
          <cell r="F199">
            <v>250</v>
          </cell>
        </row>
        <row r="200">
          <cell r="A200" t="str">
            <v>200601</v>
          </cell>
          <cell r="B200" t="str">
            <v xml:space="preserve">LAKE PLEASANT </v>
          </cell>
          <cell r="C200">
            <v>25331</v>
          </cell>
          <cell r="D200">
            <v>25331</v>
          </cell>
          <cell r="E200">
            <v>25102</v>
          </cell>
          <cell r="F200">
            <v>229</v>
          </cell>
        </row>
        <row r="201">
          <cell r="A201" t="str">
            <v>200701</v>
          </cell>
          <cell r="B201" t="str">
            <v xml:space="preserve">LONG LAKE CSD </v>
          </cell>
          <cell r="C201">
            <v>42198</v>
          </cell>
          <cell r="D201">
            <v>42198</v>
          </cell>
          <cell r="E201">
            <v>39122</v>
          </cell>
          <cell r="F201">
            <v>3076</v>
          </cell>
        </row>
        <row r="202">
          <cell r="A202" t="str">
            <v>200901</v>
          </cell>
          <cell r="B202" t="str">
            <v xml:space="preserve">WELLS CSD     </v>
          </cell>
          <cell r="C202">
            <v>21823</v>
          </cell>
          <cell r="D202">
            <v>22073</v>
          </cell>
          <cell r="E202">
            <v>21823</v>
          </cell>
          <cell r="F202">
            <v>250</v>
          </cell>
        </row>
        <row r="203">
          <cell r="A203" t="str">
            <v>210302</v>
          </cell>
          <cell r="B203" t="str">
            <v>WEST CANADA VA</v>
          </cell>
          <cell r="C203">
            <v>11723</v>
          </cell>
          <cell r="D203">
            <v>11973</v>
          </cell>
          <cell r="E203">
            <v>11723</v>
          </cell>
          <cell r="F203">
            <v>250</v>
          </cell>
        </row>
        <row r="204">
          <cell r="A204" t="str">
            <v>210402</v>
          </cell>
          <cell r="B204" t="str">
            <v>FRANKFORT-SCHU</v>
          </cell>
          <cell r="C204">
            <v>9210</v>
          </cell>
          <cell r="D204">
            <v>9460</v>
          </cell>
          <cell r="E204">
            <v>9210</v>
          </cell>
          <cell r="F204">
            <v>250</v>
          </cell>
        </row>
        <row r="205">
          <cell r="A205" t="str">
            <v>210601</v>
          </cell>
          <cell r="B205" t="str">
            <v xml:space="preserve">HERKIMER CSD  </v>
          </cell>
          <cell r="C205">
            <v>9525</v>
          </cell>
          <cell r="D205">
            <v>9775</v>
          </cell>
          <cell r="E205">
            <v>9525</v>
          </cell>
          <cell r="F205">
            <v>250</v>
          </cell>
        </row>
        <row r="206">
          <cell r="A206" t="str">
            <v>210800</v>
          </cell>
          <cell r="B206" t="str">
            <v>LITTLE FALLS C</v>
          </cell>
          <cell r="C206">
            <v>11471</v>
          </cell>
          <cell r="D206">
            <v>11721</v>
          </cell>
          <cell r="E206">
            <v>11471</v>
          </cell>
          <cell r="F206">
            <v>250</v>
          </cell>
        </row>
        <row r="207">
          <cell r="A207" t="str">
            <v>211003</v>
          </cell>
          <cell r="B207" t="str">
            <v>DOLGEVILLE CSD</v>
          </cell>
          <cell r="C207">
            <v>10527</v>
          </cell>
          <cell r="D207">
            <v>10777</v>
          </cell>
          <cell r="E207">
            <v>10527</v>
          </cell>
          <cell r="F207">
            <v>250</v>
          </cell>
        </row>
        <row r="208">
          <cell r="A208" t="str">
            <v>211103</v>
          </cell>
          <cell r="B208" t="str">
            <v xml:space="preserve">POLAND CSD    </v>
          </cell>
          <cell r="C208">
            <v>11690</v>
          </cell>
          <cell r="D208">
            <v>11940</v>
          </cell>
          <cell r="E208">
            <v>11690</v>
          </cell>
          <cell r="F208">
            <v>250</v>
          </cell>
        </row>
        <row r="209">
          <cell r="A209" t="str">
            <v>211701</v>
          </cell>
          <cell r="B209" t="str">
            <v>VAN HORNESVILL</v>
          </cell>
          <cell r="C209">
            <v>11991</v>
          </cell>
          <cell r="D209">
            <v>12241</v>
          </cell>
          <cell r="E209">
            <v>11991</v>
          </cell>
          <cell r="F209">
            <v>250</v>
          </cell>
        </row>
        <row r="210">
          <cell r="A210" t="str">
            <v>211901</v>
          </cell>
          <cell r="B210" t="str">
            <v>TOWN OF WEBB U</v>
          </cell>
          <cell r="C210">
            <v>20143</v>
          </cell>
          <cell r="D210">
            <v>20143</v>
          </cell>
          <cell r="E210">
            <v>19855</v>
          </cell>
          <cell r="F210">
            <v>288</v>
          </cell>
        </row>
        <row r="211">
          <cell r="A211" t="str">
            <v>212001</v>
          </cell>
          <cell r="B211" t="str">
            <v xml:space="preserve">MOUNT MARKHAM </v>
          </cell>
          <cell r="C211">
            <v>11231</v>
          </cell>
          <cell r="D211">
            <v>11481</v>
          </cell>
          <cell r="E211">
            <v>11231</v>
          </cell>
          <cell r="F211">
            <v>250</v>
          </cell>
        </row>
        <row r="212">
          <cell r="A212" t="str">
            <v>212101</v>
          </cell>
          <cell r="B212" t="str">
            <v>CENTRAL VALLEY</v>
          </cell>
          <cell r="C212">
            <v>9253</v>
          </cell>
          <cell r="D212">
            <v>9503</v>
          </cell>
          <cell r="E212">
            <v>9253</v>
          </cell>
          <cell r="F212">
            <v>250</v>
          </cell>
        </row>
        <row r="213">
          <cell r="A213" t="str">
            <v>220101</v>
          </cell>
          <cell r="B213" t="str">
            <v>SOUTH JEFFERSO</v>
          </cell>
          <cell r="C213">
            <v>9183</v>
          </cell>
          <cell r="D213">
            <v>9183</v>
          </cell>
          <cell r="E213">
            <v>8794</v>
          </cell>
          <cell r="F213">
            <v>389</v>
          </cell>
        </row>
        <row r="214">
          <cell r="A214" t="str">
            <v>220202</v>
          </cell>
          <cell r="B214" t="str">
            <v>ALEXANDRIA CSD</v>
          </cell>
          <cell r="C214">
            <v>12100</v>
          </cell>
          <cell r="D214">
            <v>12350</v>
          </cell>
          <cell r="E214">
            <v>12100</v>
          </cell>
          <cell r="F214">
            <v>250</v>
          </cell>
        </row>
        <row r="215">
          <cell r="A215" t="str">
            <v>220301</v>
          </cell>
          <cell r="B215" t="str">
            <v>INDIAN RIVER C</v>
          </cell>
          <cell r="C215">
            <v>6996</v>
          </cell>
          <cell r="D215">
            <v>6996</v>
          </cell>
          <cell r="E215">
            <v>4052</v>
          </cell>
          <cell r="F215">
            <v>2944</v>
          </cell>
        </row>
        <row r="216">
          <cell r="A216" t="str">
            <v>220401</v>
          </cell>
          <cell r="B216" t="str">
            <v xml:space="preserve">GENERAL BROWN </v>
          </cell>
          <cell r="C216">
            <v>8580</v>
          </cell>
          <cell r="D216">
            <v>8830</v>
          </cell>
          <cell r="E216">
            <v>8580</v>
          </cell>
          <cell r="F216">
            <v>250</v>
          </cell>
        </row>
        <row r="217">
          <cell r="A217" t="str">
            <v>220701</v>
          </cell>
          <cell r="B217" t="str">
            <v>THOUSAND ISLAN</v>
          </cell>
          <cell r="C217">
            <v>12027</v>
          </cell>
          <cell r="D217">
            <v>12027</v>
          </cell>
          <cell r="E217">
            <v>11653</v>
          </cell>
          <cell r="F217">
            <v>374</v>
          </cell>
        </row>
        <row r="218">
          <cell r="A218" t="str">
            <v>220909</v>
          </cell>
          <cell r="B218" t="str">
            <v>BELLEVILLE HEN</v>
          </cell>
          <cell r="C218">
            <v>10030</v>
          </cell>
          <cell r="D218">
            <v>10280</v>
          </cell>
          <cell r="E218">
            <v>10030</v>
          </cell>
          <cell r="F218">
            <v>250</v>
          </cell>
        </row>
        <row r="219">
          <cell r="A219" t="str">
            <v>221001</v>
          </cell>
          <cell r="B219" t="str">
            <v>SACKETS HARBOR</v>
          </cell>
          <cell r="C219">
            <v>10104</v>
          </cell>
          <cell r="D219">
            <v>10354</v>
          </cell>
          <cell r="E219">
            <v>10104</v>
          </cell>
          <cell r="F219">
            <v>250</v>
          </cell>
        </row>
        <row r="220">
          <cell r="A220" t="str">
            <v>221301</v>
          </cell>
          <cell r="B220" t="str">
            <v xml:space="preserve">LYME CSD      </v>
          </cell>
          <cell r="C220">
            <v>13021</v>
          </cell>
          <cell r="D220">
            <v>13271</v>
          </cell>
          <cell r="E220">
            <v>13021</v>
          </cell>
          <cell r="F220">
            <v>250</v>
          </cell>
        </row>
        <row r="221">
          <cell r="A221" t="str">
            <v>221401</v>
          </cell>
          <cell r="B221" t="str">
            <v xml:space="preserve">LA FARGEVILLE </v>
          </cell>
          <cell r="C221">
            <v>9458</v>
          </cell>
          <cell r="D221">
            <v>9708</v>
          </cell>
          <cell r="E221">
            <v>9458</v>
          </cell>
          <cell r="F221">
            <v>250</v>
          </cell>
        </row>
        <row r="222">
          <cell r="A222" t="str">
            <v>222000</v>
          </cell>
          <cell r="B222" t="str">
            <v>WATERTOWN CITY</v>
          </cell>
          <cell r="C222">
            <v>8985</v>
          </cell>
          <cell r="D222">
            <v>9235</v>
          </cell>
          <cell r="E222">
            <v>8985</v>
          </cell>
          <cell r="F222">
            <v>250</v>
          </cell>
        </row>
        <row r="223">
          <cell r="A223" t="str">
            <v>222201</v>
          </cell>
          <cell r="B223" t="str">
            <v xml:space="preserve">CARTHAGE CSD  </v>
          </cell>
          <cell r="C223">
            <v>8472</v>
          </cell>
          <cell r="D223">
            <v>8472</v>
          </cell>
          <cell r="E223">
            <v>5760</v>
          </cell>
          <cell r="F223">
            <v>2712</v>
          </cell>
        </row>
        <row r="224">
          <cell r="A224" t="str">
            <v>230201</v>
          </cell>
          <cell r="B224" t="str">
            <v>COPENHAGEN CSD</v>
          </cell>
          <cell r="C224">
            <v>9935</v>
          </cell>
          <cell r="D224">
            <v>10185</v>
          </cell>
          <cell r="E224">
            <v>9935</v>
          </cell>
          <cell r="F224">
            <v>250</v>
          </cell>
        </row>
        <row r="225">
          <cell r="A225" t="str">
            <v>230301</v>
          </cell>
          <cell r="B225" t="str">
            <v>HARRISVILLE CS</v>
          </cell>
          <cell r="C225">
            <v>12372</v>
          </cell>
          <cell r="D225">
            <v>12622</v>
          </cell>
          <cell r="E225">
            <v>12372</v>
          </cell>
          <cell r="F225">
            <v>250</v>
          </cell>
        </row>
        <row r="226">
          <cell r="A226" t="str">
            <v>230901</v>
          </cell>
          <cell r="B226" t="str">
            <v>LOWVILLE ACADE</v>
          </cell>
          <cell r="C226">
            <v>9603</v>
          </cell>
          <cell r="D226">
            <v>9853</v>
          </cell>
          <cell r="E226">
            <v>9603</v>
          </cell>
          <cell r="F226">
            <v>250</v>
          </cell>
        </row>
        <row r="227">
          <cell r="A227" t="str">
            <v>231101</v>
          </cell>
          <cell r="B227" t="str">
            <v>SOUTH LEWIS CS</v>
          </cell>
          <cell r="C227">
            <v>13513</v>
          </cell>
          <cell r="D227">
            <v>13513</v>
          </cell>
          <cell r="E227">
            <v>13417</v>
          </cell>
          <cell r="F227">
            <v>96</v>
          </cell>
        </row>
        <row r="228">
          <cell r="A228" t="str">
            <v>231301</v>
          </cell>
          <cell r="B228" t="str">
            <v>BEAVER RIVER C</v>
          </cell>
          <cell r="C228">
            <v>9873</v>
          </cell>
          <cell r="D228">
            <v>10123</v>
          </cell>
          <cell r="E228">
            <v>9873</v>
          </cell>
          <cell r="F228">
            <v>250</v>
          </cell>
        </row>
        <row r="229">
          <cell r="A229" t="str">
            <v>240101</v>
          </cell>
          <cell r="B229" t="str">
            <v xml:space="preserve">AVON CSD      </v>
          </cell>
          <cell r="C229">
            <v>10465</v>
          </cell>
          <cell r="D229">
            <v>10715</v>
          </cell>
          <cell r="E229">
            <v>10465</v>
          </cell>
          <cell r="F229">
            <v>250</v>
          </cell>
        </row>
        <row r="230">
          <cell r="A230" t="str">
            <v>240201</v>
          </cell>
          <cell r="B230" t="str">
            <v>CALEDONIA-MUMF</v>
          </cell>
          <cell r="C230">
            <v>10218</v>
          </cell>
          <cell r="D230">
            <v>10468</v>
          </cell>
          <cell r="E230">
            <v>10218</v>
          </cell>
          <cell r="F230">
            <v>250</v>
          </cell>
        </row>
        <row r="231">
          <cell r="A231" t="str">
            <v>240401</v>
          </cell>
          <cell r="B231" t="str">
            <v xml:space="preserve">GENESEO CSD   </v>
          </cell>
          <cell r="C231">
            <v>12257</v>
          </cell>
          <cell r="D231">
            <v>12507</v>
          </cell>
          <cell r="E231">
            <v>12257</v>
          </cell>
          <cell r="F231">
            <v>250</v>
          </cell>
        </row>
        <row r="232">
          <cell r="A232" t="str">
            <v>240801</v>
          </cell>
          <cell r="B232" t="str">
            <v xml:space="preserve">LIVONIA CSD   </v>
          </cell>
          <cell r="C232">
            <v>11356</v>
          </cell>
          <cell r="D232">
            <v>11606</v>
          </cell>
          <cell r="E232">
            <v>11356</v>
          </cell>
          <cell r="F232">
            <v>250</v>
          </cell>
        </row>
        <row r="233">
          <cell r="A233" t="str">
            <v>240901</v>
          </cell>
          <cell r="B233" t="str">
            <v xml:space="preserve">MT MORRIS CSD </v>
          </cell>
          <cell r="C233">
            <v>12120</v>
          </cell>
          <cell r="D233">
            <v>12370</v>
          </cell>
          <cell r="E233">
            <v>12120</v>
          </cell>
          <cell r="F233">
            <v>250</v>
          </cell>
        </row>
        <row r="234">
          <cell r="A234" t="str">
            <v>241001</v>
          </cell>
          <cell r="B234" t="str">
            <v xml:space="preserve">DANSVILLE CSD </v>
          </cell>
          <cell r="C234">
            <v>10313</v>
          </cell>
          <cell r="D234">
            <v>10313</v>
          </cell>
          <cell r="E234">
            <v>10122</v>
          </cell>
          <cell r="F234">
            <v>191</v>
          </cell>
        </row>
        <row r="235">
          <cell r="A235" t="str">
            <v>241101</v>
          </cell>
          <cell r="B235" t="str">
            <v>DALTON-NUNDA C</v>
          </cell>
          <cell r="C235">
            <v>13107</v>
          </cell>
          <cell r="D235">
            <v>13357</v>
          </cell>
          <cell r="E235">
            <v>13107</v>
          </cell>
          <cell r="F235">
            <v>250</v>
          </cell>
        </row>
        <row r="236">
          <cell r="A236" t="str">
            <v>241701</v>
          </cell>
          <cell r="B236" t="str">
            <v xml:space="preserve">YORK CSD      </v>
          </cell>
          <cell r="C236">
            <v>10694</v>
          </cell>
          <cell r="D236">
            <v>10944</v>
          </cell>
          <cell r="E236">
            <v>10694</v>
          </cell>
          <cell r="F236">
            <v>250</v>
          </cell>
        </row>
        <row r="237">
          <cell r="A237" t="str">
            <v>250109</v>
          </cell>
          <cell r="B237" t="str">
            <v>BROOKFIELD CSD</v>
          </cell>
          <cell r="C237">
            <v>11171</v>
          </cell>
          <cell r="D237">
            <v>11421</v>
          </cell>
          <cell r="E237">
            <v>11171</v>
          </cell>
          <cell r="F237">
            <v>250</v>
          </cell>
        </row>
        <row r="238">
          <cell r="A238" t="str">
            <v>250201</v>
          </cell>
          <cell r="B238" t="str">
            <v xml:space="preserve">CAZENOVIA CSD </v>
          </cell>
          <cell r="C238">
            <v>10613</v>
          </cell>
          <cell r="D238">
            <v>10863</v>
          </cell>
          <cell r="E238">
            <v>10613</v>
          </cell>
          <cell r="F238">
            <v>250</v>
          </cell>
        </row>
        <row r="239">
          <cell r="A239" t="str">
            <v>250301</v>
          </cell>
          <cell r="B239" t="str">
            <v xml:space="preserve">DERUYTER CSD  </v>
          </cell>
          <cell r="C239">
            <v>13069</v>
          </cell>
          <cell r="D239">
            <v>13319</v>
          </cell>
          <cell r="E239">
            <v>13069</v>
          </cell>
          <cell r="F239">
            <v>250</v>
          </cell>
        </row>
        <row r="240">
          <cell r="A240" t="str">
            <v>250401</v>
          </cell>
          <cell r="B240" t="str">
            <v>MORRISVILLE-EA</v>
          </cell>
          <cell r="C240">
            <v>12114</v>
          </cell>
          <cell r="D240">
            <v>12364</v>
          </cell>
          <cell r="E240">
            <v>12114</v>
          </cell>
          <cell r="F240">
            <v>250</v>
          </cell>
        </row>
        <row r="241">
          <cell r="A241" t="str">
            <v>250701</v>
          </cell>
          <cell r="B241" t="str">
            <v xml:space="preserve">HAMILTON CSD  </v>
          </cell>
          <cell r="C241">
            <v>12897</v>
          </cell>
          <cell r="D241">
            <v>13147</v>
          </cell>
          <cell r="E241">
            <v>12897</v>
          </cell>
          <cell r="F241">
            <v>250</v>
          </cell>
        </row>
        <row r="242">
          <cell r="A242" t="str">
            <v>250901</v>
          </cell>
          <cell r="B242" t="str">
            <v xml:space="preserve">CANASTOTA CSD </v>
          </cell>
          <cell r="C242">
            <v>9837</v>
          </cell>
          <cell r="D242">
            <v>9837</v>
          </cell>
          <cell r="E242">
            <v>9681</v>
          </cell>
          <cell r="F242">
            <v>156</v>
          </cell>
        </row>
        <row r="243">
          <cell r="A243" t="str">
            <v>251101</v>
          </cell>
          <cell r="B243" t="str">
            <v xml:space="preserve">MADISON CSD   </v>
          </cell>
          <cell r="C243">
            <v>10738</v>
          </cell>
          <cell r="D243">
            <v>10988</v>
          </cell>
          <cell r="E243">
            <v>10738</v>
          </cell>
          <cell r="F243">
            <v>250</v>
          </cell>
        </row>
        <row r="244">
          <cell r="A244" t="str">
            <v>251400</v>
          </cell>
          <cell r="B244" t="str">
            <v>ONEIDA CITY SD</v>
          </cell>
          <cell r="C244">
            <v>11079</v>
          </cell>
          <cell r="D244">
            <v>11329</v>
          </cell>
          <cell r="E244">
            <v>11079</v>
          </cell>
          <cell r="F244">
            <v>250</v>
          </cell>
        </row>
        <row r="245">
          <cell r="A245" t="str">
            <v>251501</v>
          </cell>
          <cell r="B245" t="str">
            <v>STOCKBRIDGE VA</v>
          </cell>
          <cell r="C245">
            <v>10638</v>
          </cell>
          <cell r="D245">
            <v>10888</v>
          </cell>
          <cell r="E245">
            <v>10638</v>
          </cell>
          <cell r="F245">
            <v>250</v>
          </cell>
        </row>
        <row r="246">
          <cell r="A246" t="str">
            <v>251601</v>
          </cell>
          <cell r="B246" t="str">
            <v>CHITTENANGO CS</v>
          </cell>
          <cell r="C246">
            <v>10983</v>
          </cell>
          <cell r="D246">
            <v>11233</v>
          </cell>
          <cell r="E246">
            <v>10983</v>
          </cell>
          <cell r="F246">
            <v>250</v>
          </cell>
        </row>
        <row r="247">
          <cell r="A247" t="str">
            <v>260101</v>
          </cell>
          <cell r="B247" t="str">
            <v xml:space="preserve">BRIGHTON CSD  </v>
          </cell>
          <cell r="C247">
            <v>12448</v>
          </cell>
          <cell r="D247">
            <v>12698</v>
          </cell>
          <cell r="E247">
            <v>12448</v>
          </cell>
          <cell r="F247">
            <v>250</v>
          </cell>
        </row>
        <row r="248">
          <cell r="A248" t="str">
            <v>260401</v>
          </cell>
          <cell r="B248" t="str">
            <v>GATES-CHILI CS</v>
          </cell>
          <cell r="C248">
            <v>12359</v>
          </cell>
          <cell r="D248">
            <v>12609</v>
          </cell>
          <cell r="E248">
            <v>12359</v>
          </cell>
          <cell r="F248">
            <v>250</v>
          </cell>
        </row>
        <row r="249">
          <cell r="A249" t="str">
            <v>260501</v>
          </cell>
          <cell r="B249" t="str">
            <v xml:space="preserve">GREECE CSD    </v>
          </cell>
          <cell r="C249">
            <v>10979</v>
          </cell>
          <cell r="D249">
            <v>11229</v>
          </cell>
          <cell r="E249">
            <v>10979</v>
          </cell>
          <cell r="F249">
            <v>250</v>
          </cell>
        </row>
        <row r="250">
          <cell r="A250" t="str">
            <v>260801</v>
          </cell>
          <cell r="B250" t="str">
            <v>EAST IRONDEQUO</v>
          </cell>
          <cell r="C250">
            <v>11557</v>
          </cell>
          <cell r="D250">
            <v>11807</v>
          </cell>
          <cell r="E250">
            <v>11557</v>
          </cell>
          <cell r="F250">
            <v>250</v>
          </cell>
        </row>
        <row r="251">
          <cell r="A251" t="str">
            <v>260803</v>
          </cell>
          <cell r="B251" t="str">
            <v>WEST IRONDEQUO</v>
          </cell>
          <cell r="C251">
            <v>10413</v>
          </cell>
          <cell r="D251">
            <v>10663</v>
          </cell>
          <cell r="E251">
            <v>10413</v>
          </cell>
          <cell r="F251">
            <v>250</v>
          </cell>
        </row>
        <row r="252">
          <cell r="A252" t="str">
            <v>260901</v>
          </cell>
          <cell r="B252" t="str">
            <v>HONEOYE FALLS-</v>
          </cell>
          <cell r="C252">
            <v>10435</v>
          </cell>
          <cell r="D252">
            <v>10685</v>
          </cell>
          <cell r="E252">
            <v>10435</v>
          </cell>
          <cell r="F252">
            <v>250</v>
          </cell>
        </row>
        <row r="253">
          <cell r="A253" t="str">
            <v>261001</v>
          </cell>
          <cell r="B253" t="str">
            <v>SPENCERPORT CS</v>
          </cell>
          <cell r="C253">
            <v>10533</v>
          </cell>
          <cell r="D253">
            <v>10783</v>
          </cell>
          <cell r="E253">
            <v>10533</v>
          </cell>
          <cell r="F253">
            <v>250</v>
          </cell>
        </row>
        <row r="254">
          <cell r="A254" t="str">
            <v>261101</v>
          </cell>
          <cell r="B254" t="str">
            <v xml:space="preserve">HILTON CSD    </v>
          </cell>
          <cell r="C254">
            <v>10200</v>
          </cell>
          <cell r="D254">
            <v>10450</v>
          </cell>
          <cell r="E254">
            <v>10200</v>
          </cell>
          <cell r="F254">
            <v>250</v>
          </cell>
        </row>
        <row r="255">
          <cell r="A255" t="str">
            <v>261201</v>
          </cell>
          <cell r="B255" t="str">
            <v xml:space="preserve">PENFIELD CSD  </v>
          </cell>
          <cell r="C255">
            <v>12346</v>
          </cell>
          <cell r="D255">
            <v>12596</v>
          </cell>
          <cell r="E255">
            <v>12346</v>
          </cell>
          <cell r="F255">
            <v>250</v>
          </cell>
        </row>
        <row r="256">
          <cell r="A256" t="str">
            <v>261301</v>
          </cell>
          <cell r="B256" t="str">
            <v xml:space="preserve">FAIRPORT CSD  </v>
          </cell>
          <cell r="C256">
            <v>10647</v>
          </cell>
          <cell r="D256">
            <v>10897</v>
          </cell>
          <cell r="E256">
            <v>10647</v>
          </cell>
          <cell r="F256">
            <v>250</v>
          </cell>
        </row>
        <row r="257">
          <cell r="A257" t="str">
            <v>261313</v>
          </cell>
          <cell r="B257" t="str">
            <v>EAST ROCHESTER</v>
          </cell>
          <cell r="C257">
            <v>12585</v>
          </cell>
          <cell r="D257">
            <v>12835</v>
          </cell>
          <cell r="E257">
            <v>12585</v>
          </cell>
          <cell r="F257">
            <v>250</v>
          </cell>
        </row>
        <row r="258">
          <cell r="A258" t="str">
            <v>261401</v>
          </cell>
          <cell r="B258" t="str">
            <v xml:space="preserve">PITTSFORD CSD </v>
          </cell>
          <cell r="C258">
            <v>12722</v>
          </cell>
          <cell r="D258">
            <v>12972</v>
          </cell>
          <cell r="E258">
            <v>12722</v>
          </cell>
          <cell r="F258">
            <v>250</v>
          </cell>
        </row>
        <row r="259">
          <cell r="A259" t="str">
            <v>261501</v>
          </cell>
          <cell r="B259" t="str">
            <v>CHURCHVILLE-CH</v>
          </cell>
          <cell r="C259">
            <v>10122</v>
          </cell>
          <cell r="D259">
            <v>10372</v>
          </cell>
          <cell r="E259">
            <v>10122</v>
          </cell>
          <cell r="F259">
            <v>250</v>
          </cell>
        </row>
        <row r="260">
          <cell r="A260" t="str">
            <v>261600</v>
          </cell>
          <cell r="B260" t="str">
            <v>ROCHESTER CITY</v>
          </cell>
          <cell r="C260">
            <v>12090</v>
          </cell>
          <cell r="D260">
            <v>12340</v>
          </cell>
          <cell r="E260">
            <v>12090</v>
          </cell>
          <cell r="F260">
            <v>250</v>
          </cell>
        </row>
        <row r="261">
          <cell r="A261" t="str">
            <v>261701</v>
          </cell>
          <cell r="B261" t="str">
            <v>RUSH-HENRIETTA</v>
          </cell>
          <cell r="C261">
            <v>12330</v>
          </cell>
          <cell r="D261">
            <v>12580</v>
          </cell>
          <cell r="E261">
            <v>12330</v>
          </cell>
          <cell r="F261">
            <v>250</v>
          </cell>
        </row>
        <row r="262">
          <cell r="A262" t="str">
            <v>261801</v>
          </cell>
          <cell r="B262" t="str">
            <v xml:space="preserve">BROCKPORT CSD </v>
          </cell>
          <cell r="C262">
            <v>10745</v>
          </cell>
          <cell r="D262">
            <v>10995</v>
          </cell>
          <cell r="E262">
            <v>10745</v>
          </cell>
          <cell r="F262">
            <v>250</v>
          </cell>
        </row>
        <row r="263">
          <cell r="A263" t="str">
            <v>261901</v>
          </cell>
          <cell r="B263" t="str">
            <v xml:space="preserve">WEBSTER CSD   </v>
          </cell>
          <cell r="C263">
            <v>10872</v>
          </cell>
          <cell r="D263">
            <v>11122</v>
          </cell>
          <cell r="E263">
            <v>10872</v>
          </cell>
          <cell r="F263">
            <v>250</v>
          </cell>
        </row>
        <row r="264">
          <cell r="A264" t="str">
            <v>262001</v>
          </cell>
          <cell r="B264" t="str">
            <v>WHEATLAND-CHIL</v>
          </cell>
          <cell r="C264">
            <v>15259</v>
          </cell>
          <cell r="D264">
            <v>15259</v>
          </cell>
          <cell r="E264">
            <v>15176</v>
          </cell>
          <cell r="F264">
            <v>83</v>
          </cell>
        </row>
        <row r="265">
          <cell r="A265" t="str">
            <v>270100</v>
          </cell>
          <cell r="B265" t="str">
            <v>AMSTERDAM CITY</v>
          </cell>
          <cell r="C265">
            <v>9443</v>
          </cell>
          <cell r="D265">
            <v>9693</v>
          </cell>
          <cell r="E265">
            <v>9443</v>
          </cell>
          <cell r="F265">
            <v>250</v>
          </cell>
        </row>
        <row r="266">
          <cell r="A266" t="str">
            <v>270301</v>
          </cell>
          <cell r="B266" t="str">
            <v>CANAJOHARIE CS</v>
          </cell>
          <cell r="C266">
            <v>10845</v>
          </cell>
          <cell r="D266">
            <v>11095</v>
          </cell>
          <cell r="E266">
            <v>10845</v>
          </cell>
          <cell r="F266">
            <v>250</v>
          </cell>
        </row>
        <row r="267">
          <cell r="A267" t="str">
            <v>270601</v>
          </cell>
          <cell r="B267" t="str">
            <v>FONDA-FULTONVI</v>
          </cell>
          <cell r="C267">
            <v>11108</v>
          </cell>
          <cell r="D267">
            <v>11108</v>
          </cell>
          <cell r="E267">
            <v>10593</v>
          </cell>
          <cell r="F267">
            <v>515</v>
          </cell>
        </row>
        <row r="268">
          <cell r="A268" t="str">
            <v>270701</v>
          </cell>
          <cell r="B268" t="str">
            <v>FORT PLAIN CSD</v>
          </cell>
          <cell r="C268">
            <v>12841</v>
          </cell>
          <cell r="D268">
            <v>13091</v>
          </cell>
          <cell r="E268">
            <v>12841</v>
          </cell>
          <cell r="F268">
            <v>250</v>
          </cell>
        </row>
        <row r="269">
          <cell r="A269" t="str">
            <v>271201</v>
          </cell>
          <cell r="B269" t="str">
            <v>OPPENHEIM-EPHR</v>
          </cell>
          <cell r="C269">
            <v>12497</v>
          </cell>
          <cell r="D269">
            <v>12747</v>
          </cell>
          <cell r="E269">
            <v>12497</v>
          </cell>
          <cell r="F269">
            <v>250</v>
          </cell>
        </row>
        <row r="270">
          <cell r="A270" t="str">
            <v>280100</v>
          </cell>
          <cell r="B270" t="str">
            <v>GLEN COVE CITY</v>
          </cell>
          <cell r="C270">
            <v>18185</v>
          </cell>
          <cell r="D270">
            <v>18435</v>
          </cell>
          <cell r="E270">
            <v>18185</v>
          </cell>
          <cell r="F270">
            <v>250</v>
          </cell>
        </row>
        <row r="271">
          <cell r="A271" t="str">
            <v>280201</v>
          </cell>
          <cell r="B271" t="str">
            <v>HEMPSTEAD UFSD</v>
          </cell>
          <cell r="C271">
            <v>18202</v>
          </cell>
          <cell r="D271">
            <v>18452</v>
          </cell>
          <cell r="E271">
            <v>18202</v>
          </cell>
          <cell r="F271">
            <v>250</v>
          </cell>
        </row>
        <row r="272">
          <cell r="A272" t="str">
            <v>280202</v>
          </cell>
          <cell r="B272" t="str">
            <v>UNIONDALE UFSD</v>
          </cell>
          <cell r="C272">
            <v>19864</v>
          </cell>
          <cell r="D272">
            <v>19864</v>
          </cell>
          <cell r="E272">
            <v>19003</v>
          </cell>
          <cell r="F272">
            <v>861</v>
          </cell>
        </row>
        <row r="273">
          <cell r="A273" t="str">
            <v>280203</v>
          </cell>
          <cell r="B273" t="str">
            <v>EAST MEADOW UF</v>
          </cell>
          <cell r="C273">
            <v>15722</v>
          </cell>
          <cell r="D273">
            <v>15972</v>
          </cell>
          <cell r="E273">
            <v>15722</v>
          </cell>
          <cell r="F273">
            <v>250</v>
          </cell>
        </row>
        <row r="274">
          <cell r="A274" t="str">
            <v>280204</v>
          </cell>
          <cell r="B274" t="str">
            <v>NORTH BELLMORE</v>
          </cell>
          <cell r="C274">
            <v>17493</v>
          </cell>
          <cell r="D274">
            <v>17743</v>
          </cell>
          <cell r="E274">
            <v>17493</v>
          </cell>
          <cell r="F274">
            <v>250</v>
          </cell>
        </row>
        <row r="275">
          <cell r="A275" t="str">
            <v>280205</v>
          </cell>
          <cell r="B275" t="str">
            <v>LEVITTOWN UFSD</v>
          </cell>
          <cell r="C275">
            <v>17280</v>
          </cell>
          <cell r="D275">
            <v>17530</v>
          </cell>
          <cell r="E275">
            <v>17280</v>
          </cell>
          <cell r="F275">
            <v>250</v>
          </cell>
        </row>
        <row r="276">
          <cell r="A276" t="str">
            <v>280206</v>
          </cell>
          <cell r="B276" t="str">
            <v xml:space="preserve">SEAFORD UFSD  </v>
          </cell>
          <cell r="C276">
            <v>15660</v>
          </cell>
          <cell r="D276">
            <v>15910</v>
          </cell>
          <cell r="E276">
            <v>15660</v>
          </cell>
          <cell r="F276">
            <v>250</v>
          </cell>
        </row>
        <row r="277">
          <cell r="A277" t="str">
            <v>280207</v>
          </cell>
          <cell r="B277" t="str">
            <v xml:space="preserve">BELLMORE UFSD </v>
          </cell>
          <cell r="C277">
            <v>19638</v>
          </cell>
          <cell r="D277">
            <v>19888</v>
          </cell>
          <cell r="E277">
            <v>19638</v>
          </cell>
          <cell r="F277">
            <v>250</v>
          </cell>
        </row>
        <row r="278">
          <cell r="A278" t="str">
            <v>280208</v>
          </cell>
          <cell r="B278" t="str">
            <v>ROOSEVELT UFSD</v>
          </cell>
          <cell r="C278">
            <v>16925</v>
          </cell>
          <cell r="D278">
            <v>17175</v>
          </cell>
          <cell r="E278">
            <v>16925</v>
          </cell>
          <cell r="F278">
            <v>250</v>
          </cell>
        </row>
        <row r="279">
          <cell r="A279" t="str">
            <v>280209</v>
          </cell>
          <cell r="B279" t="str">
            <v xml:space="preserve">FREEPORT UFSD </v>
          </cell>
          <cell r="C279">
            <v>15703</v>
          </cell>
          <cell r="D279">
            <v>15703</v>
          </cell>
          <cell r="E279">
            <v>15561</v>
          </cell>
          <cell r="F279">
            <v>142</v>
          </cell>
        </row>
        <row r="280">
          <cell r="A280" t="str">
            <v>280210</v>
          </cell>
          <cell r="B280" t="str">
            <v xml:space="preserve">BALDWIN UFSD  </v>
          </cell>
          <cell r="C280">
            <v>15658</v>
          </cell>
          <cell r="D280">
            <v>15908</v>
          </cell>
          <cell r="E280">
            <v>15658</v>
          </cell>
          <cell r="F280">
            <v>250</v>
          </cell>
        </row>
        <row r="281">
          <cell r="A281" t="str">
            <v>280211</v>
          </cell>
          <cell r="B281" t="str">
            <v>OCEANSIDE UFSD</v>
          </cell>
          <cell r="C281">
            <v>16067</v>
          </cell>
          <cell r="D281">
            <v>16317</v>
          </cell>
          <cell r="E281">
            <v>16067</v>
          </cell>
          <cell r="F281">
            <v>250</v>
          </cell>
        </row>
        <row r="282">
          <cell r="A282" t="str">
            <v>280212</v>
          </cell>
          <cell r="B282" t="str">
            <v xml:space="preserve">MALVERNE UFSD </v>
          </cell>
          <cell r="C282">
            <v>19705</v>
          </cell>
          <cell r="D282">
            <v>19955</v>
          </cell>
          <cell r="E282">
            <v>19705</v>
          </cell>
          <cell r="F282">
            <v>250</v>
          </cell>
        </row>
        <row r="283">
          <cell r="A283" t="str">
            <v>280213</v>
          </cell>
          <cell r="B283" t="str">
            <v xml:space="preserve">VALLEY STREAM </v>
          </cell>
          <cell r="C283">
            <v>15487</v>
          </cell>
          <cell r="D283">
            <v>15737</v>
          </cell>
          <cell r="E283">
            <v>15487</v>
          </cell>
          <cell r="F283">
            <v>250</v>
          </cell>
        </row>
        <row r="284">
          <cell r="A284" t="str">
            <v>280214</v>
          </cell>
          <cell r="B284" t="str">
            <v>HEWLETT-WOODME</v>
          </cell>
          <cell r="C284">
            <v>22408</v>
          </cell>
          <cell r="D284">
            <v>22658</v>
          </cell>
          <cell r="E284">
            <v>22408</v>
          </cell>
          <cell r="F284">
            <v>250</v>
          </cell>
        </row>
        <row r="285">
          <cell r="A285" t="str">
            <v>280215</v>
          </cell>
          <cell r="B285" t="str">
            <v xml:space="preserve">LAWRENCE UFSD </v>
          </cell>
          <cell r="C285">
            <v>23002</v>
          </cell>
          <cell r="D285">
            <v>23252</v>
          </cell>
          <cell r="E285">
            <v>23002</v>
          </cell>
          <cell r="F285">
            <v>250</v>
          </cell>
        </row>
        <row r="286">
          <cell r="A286" t="str">
            <v>280216</v>
          </cell>
          <cell r="B286" t="str">
            <v xml:space="preserve">ELMONT UFSD   </v>
          </cell>
          <cell r="C286">
            <v>14397</v>
          </cell>
          <cell r="D286">
            <v>14647</v>
          </cell>
          <cell r="E286">
            <v>14397</v>
          </cell>
          <cell r="F286">
            <v>250</v>
          </cell>
        </row>
        <row r="287">
          <cell r="A287" t="str">
            <v>280217</v>
          </cell>
          <cell r="B287" t="str">
            <v>FRANKLIN SQUAR</v>
          </cell>
          <cell r="C287">
            <v>13412</v>
          </cell>
          <cell r="D287">
            <v>13662</v>
          </cell>
          <cell r="E287">
            <v>13412</v>
          </cell>
          <cell r="F287">
            <v>250</v>
          </cell>
        </row>
        <row r="288">
          <cell r="A288" t="str">
            <v>280218</v>
          </cell>
          <cell r="B288" t="str">
            <v>GARDEN CITY UF</v>
          </cell>
          <cell r="C288">
            <v>17620</v>
          </cell>
          <cell r="D288">
            <v>17870</v>
          </cell>
          <cell r="E288">
            <v>17620</v>
          </cell>
          <cell r="F288">
            <v>250</v>
          </cell>
        </row>
        <row r="289">
          <cell r="A289" t="str">
            <v>280219</v>
          </cell>
          <cell r="B289" t="str">
            <v xml:space="preserve">EAST ROCKAWAY </v>
          </cell>
          <cell r="C289">
            <v>18383</v>
          </cell>
          <cell r="D289">
            <v>18633</v>
          </cell>
          <cell r="E289">
            <v>18383</v>
          </cell>
          <cell r="F289">
            <v>250</v>
          </cell>
        </row>
        <row r="290">
          <cell r="A290" t="str">
            <v>280220</v>
          </cell>
          <cell r="B290" t="str">
            <v xml:space="preserve">LYNBROOK UFSD </v>
          </cell>
          <cell r="C290">
            <v>17680</v>
          </cell>
          <cell r="D290">
            <v>17930</v>
          </cell>
          <cell r="E290">
            <v>17680</v>
          </cell>
          <cell r="F290">
            <v>250</v>
          </cell>
        </row>
        <row r="291">
          <cell r="A291" t="str">
            <v>280221</v>
          </cell>
          <cell r="B291" t="str">
            <v>ROCKVILLE CENT</v>
          </cell>
          <cell r="C291">
            <v>18767</v>
          </cell>
          <cell r="D291">
            <v>19017</v>
          </cell>
          <cell r="E291">
            <v>18767</v>
          </cell>
          <cell r="F291">
            <v>250</v>
          </cell>
        </row>
        <row r="292">
          <cell r="A292" t="str">
            <v>280222</v>
          </cell>
          <cell r="B292" t="str">
            <v>FLORAL PARK-BE</v>
          </cell>
          <cell r="C292">
            <v>14937</v>
          </cell>
          <cell r="D292">
            <v>15187</v>
          </cell>
          <cell r="E292">
            <v>14937</v>
          </cell>
          <cell r="F292">
            <v>250</v>
          </cell>
        </row>
        <row r="293">
          <cell r="A293" t="str">
            <v>280223</v>
          </cell>
          <cell r="B293" t="str">
            <v xml:space="preserve">WANTAGH UFSD  </v>
          </cell>
          <cell r="C293">
            <v>13593</v>
          </cell>
          <cell r="D293">
            <v>13843</v>
          </cell>
          <cell r="E293">
            <v>13593</v>
          </cell>
          <cell r="F293">
            <v>250</v>
          </cell>
        </row>
        <row r="294">
          <cell r="A294" t="str">
            <v>280224</v>
          </cell>
          <cell r="B294" t="str">
            <v xml:space="preserve">VALLEY STREAM </v>
          </cell>
          <cell r="C294">
            <v>20044</v>
          </cell>
          <cell r="D294">
            <v>20294</v>
          </cell>
          <cell r="E294">
            <v>20044</v>
          </cell>
          <cell r="F294">
            <v>250</v>
          </cell>
        </row>
        <row r="295">
          <cell r="A295" t="str">
            <v>280225</v>
          </cell>
          <cell r="B295" t="str">
            <v xml:space="preserve">MERRICK UFSD  </v>
          </cell>
          <cell r="C295">
            <v>17936</v>
          </cell>
          <cell r="D295">
            <v>18186</v>
          </cell>
          <cell r="E295">
            <v>17936</v>
          </cell>
          <cell r="F295">
            <v>250</v>
          </cell>
        </row>
        <row r="296">
          <cell r="A296" t="str">
            <v>280226</v>
          </cell>
          <cell r="B296" t="str">
            <v>ISLAND TREES U</v>
          </cell>
          <cell r="C296">
            <v>15505</v>
          </cell>
          <cell r="D296">
            <v>15755</v>
          </cell>
          <cell r="E296">
            <v>15505</v>
          </cell>
          <cell r="F296">
            <v>250</v>
          </cell>
        </row>
        <row r="297">
          <cell r="A297" t="str">
            <v>280227</v>
          </cell>
          <cell r="B297" t="str">
            <v>WEST HEMPSTEAD</v>
          </cell>
          <cell r="C297">
            <v>16759</v>
          </cell>
          <cell r="D297">
            <v>17009</v>
          </cell>
          <cell r="E297">
            <v>16759</v>
          </cell>
          <cell r="F297">
            <v>250</v>
          </cell>
        </row>
        <row r="298">
          <cell r="A298" t="str">
            <v>280229</v>
          </cell>
          <cell r="B298" t="str">
            <v xml:space="preserve">NORTH MERRICK </v>
          </cell>
          <cell r="C298">
            <v>17825</v>
          </cell>
          <cell r="D298">
            <v>18075</v>
          </cell>
          <cell r="E298">
            <v>17825</v>
          </cell>
          <cell r="F298">
            <v>250</v>
          </cell>
        </row>
        <row r="299">
          <cell r="A299" t="str">
            <v>280230</v>
          </cell>
          <cell r="B299" t="str">
            <v xml:space="preserve">VALLEY STREAM </v>
          </cell>
          <cell r="C299">
            <v>19277</v>
          </cell>
          <cell r="D299">
            <v>19277</v>
          </cell>
          <cell r="E299">
            <v>17689</v>
          </cell>
          <cell r="F299">
            <v>1588</v>
          </cell>
        </row>
        <row r="300">
          <cell r="A300" t="str">
            <v>280231</v>
          </cell>
          <cell r="B300" t="str">
            <v>ISLAND PARK UF</v>
          </cell>
          <cell r="C300">
            <v>27985</v>
          </cell>
          <cell r="D300">
            <v>27985</v>
          </cell>
          <cell r="E300">
            <v>26404</v>
          </cell>
          <cell r="F300">
            <v>1581</v>
          </cell>
        </row>
        <row r="301">
          <cell r="A301" t="str">
            <v>280251</v>
          </cell>
          <cell r="B301" t="str">
            <v xml:space="preserve">VALLEY STREAM </v>
          </cell>
          <cell r="C301">
            <v>14858</v>
          </cell>
          <cell r="D301">
            <v>14858</v>
          </cell>
          <cell r="E301">
            <v>14753</v>
          </cell>
          <cell r="F301">
            <v>105</v>
          </cell>
        </row>
        <row r="302">
          <cell r="A302" t="str">
            <v>280252</v>
          </cell>
          <cell r="B302" t="str">
            <v>SEWANHAKA CENT</v>
          </cell>
          <cell r="C302">
            <v>12522</v>
          </cell>
          <cell r="D302">
            <v>12772</v>
          </cell>
          <cell r="E302">
            <v>12522</v>
          </cell>
          <cell r="F302">
            <v>250</v>
          </cell>
        </row>
        <row r="303">
          <cell r="A303" t="str">
            <v>280253</v>
          </cell>
          <cell r="B303" t="str">
            <v>BELLMORE-MERRI</v>
          </cell>
          <cell r="C303">
            <v>13764</v>
          </cell>
          <cell r="D303">
            <v>14014</v>
          </cell>
          <cell r="E303">
            <v>13764</v>
          </cell>
          <cell r="F303">
            <v>250</v>
          </cell>
        </row>
        <row r="304">
          <cell r="A304" t="str">
            <v>280300</v>
          </cell>
          <cell r="B304" t="str">
            <v>LONG BEACH CIT</v>
          </cell>
          <cell r="C304">
            <v>22348</v>
          </cell>
          <cell r="D304">
            <v>22598</v>
          </cell>
          <cell r="E304">
            <v>22348</v>
          </cell>
          <cell r="F304">
            <v>250</v>
          </cell>
        </row>
        <row r="305">
          <cell r="A305" t="str">
            <v>280401</v>
          </cell>
          <cell r="B305" t="str">
            <v xml:space="preserve">WESTBURY UFSD </v>
          </cell>
          <cell r="C305">
            <v>18287</v>
          </cell>
          <cell r="D305">
            <v>18287</v>
          </cell>
          <cell r="E305">
            <v>17186</v>
          </cell>
          <cell r="F305">
            <v>1101</v>
          </cell>
        </row>
        <row r="306">
          <cell r="A306" t="str">
            <v>280402</v>
          </cell>
          <cell r="B306" t="str">
            <v>EAST WILLISTON</v>
          </cell>
          <cell r="C306">
            <v>20784</v>
          </cell>
          <cell r="D306">
            <v>21034</v>
          </cell>
          <cell r="E306">
            <v>20784</v>
          </cell>
          <cell r="F306">
            <v>250</v>
          </cell>
        </row>
        <row r="307">
          <cell r="A307" t="str">
            <v>280403</v>
          </cell>
          <cell r="B307" t="str">
            <v xml:space="preserve">ROSLYN UFSD   </v>
          </cell>
          <cell r="C307">
            <v>20898</v>
          </cell>
          <cell r="D307">
            <v>21148</v>
          </cell>
          <cell r="E307">
            <v>20898</v>
          </cell>
          <cell r="F307">
            <v>250</v>
          </cell>
        </row>
        <row r="308">
          <cell r="A308" t="str">
            <v>280404</v>
          </cell>
          <cell r="B308" t="str">
            <v>PORT WASHINGTO</v>
          </cell>
          <cell r="C308">
            <v>20028</v>
          </cell>
          <cell r="D308">
            <v>20278</v>
          </cell>
          <cell r="E308">
            <v>20028</v>
          </cell>
          <cell r="F308">
            <v>250</v>
          </cell>
        </row>
        <row r="309">
          <cell r="A309" t="str">
            <v>280405</v>
          </cell>
          <cell r="B309" t="str">
            <v>NEW HYDE PARK-</v>
          </cell>
          <cell r="C309">
            <v>14771</v>
          </cell>
          <cell r="D309">
            <v>15021</v>
          </cell>
          <cell r="E309">
            <v>14771</v>
          </cell>
          <cell r="F309">
            <v>250</v>
          </cell>
        </row>
        <row r="310">
          <cell r="A310" t="str">
            <v>280406</v>
          </cell>
          <cell r="B310" t="str">
            <v>MANHASSET UFSD</v>
          </cell>
          <cell r="C310">
            <v>21235</v>
          </cell>
          <cell r="D310">
            <v>21235</v>
          </cell>
          <cell r="E310">
            <v>20474</v>
          </cell>
          <cell r="F310">
            <v>761</v>
          </cell>
        </row>
        <row r="311">
          <cell r="A311" t="str">
            <v>280407</v>
          </cell>
          <cell r="B311" t="str">
            <v>GREAT NECK UFS</v>
          </cell>
          <cell r="C311">
            <v>22468</v>
          </cell>
          <cell r="D311">
            <v>22718</v>
          </cell>
          <cell r="E311">
            <v>22468</v>
          </cell>
          <cell r="F311">
            <v>250</v>
          </cell>
        </row>
        <row r="312">
          <cell r="A312" t="str">
            <v>280409</v>
          </cell>
          <cell r="B312" t="str">
            <v xml:space="preserve">HERRICKS UFSD </v>
          </cell>
          <cell r="C312">
            <v>17029</v>
          </cell>
          <cell r="D312">
            <v>17279</v>
          </cell>
          <cell r="E312">
            <v>17029</v>
          </cell>
          <cell r="F312">
            <v>250</v>
          </cell>
        </row>
        <row r="313">
          <cell r="A313" t="str">
            <v>280410</v>
          </cell>
          <cell r="B313" t="str">
            <v xml:space="preserve">MINEOLA UFSD  </v>
          </cell>
          <cell r="C313">
            <v>23709</v>
          </cell>
          <cell r="D313">
            <v>23709</v>
          </cell>
          <cell r="E313">
            <v>23143</v>
          </cell>
          <cell r="F313">
            <v>566</v>
          </cell>
        </row>
        <row r="314">
          <cell r="A314" t="str">
            <v>280411</v>
          </cell>
          <cell r="B314" t="str">
            <v>CARLE PLACE UF</v>
          </cell>
          <cell r="C314">
            <v>20187</v>
          </cell>
          <cell r="D314">
            <v>20437</v>
          </cell>
          <cell r="E314">
            <v>20187</v>
          </cell>
          <cell r="F314">
            <v>250</v>
          </cell>
        </row>
        <row r="315">
          <cell r="A315" t="str">
            <v>280501</v>
          </cell>
          <cell r="B315" t="str">
            <v>NORTH SHORE CS</v>
          </cell>
          <cell r="C315">
            <v>23323</v>
          </cell>
          <cell r="D315">
            <v>23573</v>
          </cell>
          <cell r="E315">
            <v>23323</v>
          </cell>
          <cell r="F315">
            <v>250</v>
          </cell>
        </row>
        <row r="316">
          <cell r="A316" t="str">
            <v>280502</v>
          </cell>
          <cell r="B316" t="str">
            <v xml:space="preserve">SYOSSET CSD   </v>
          </cell>
          <cell r="C316">
            <v>20263</v>
          </cell>
          <cell r="D316">
            <v>20513</v>
          </cell>
          <cell r="E316">
            <v>20263</v>
          </cell>
          <cell r="F316">
            <v>250</v>
          </cell>
        </row>
        <row r="317">
          <cell r="A317" t="str">
            <v>280503</v>
          </cell>
          <cell r="B317" t="str">
            <v xml:space="preserve">LOCUST VALLEY </v>
          </cell>
          <cell r="C317">
            <v>22507</v>
          </cell>
          <cell r="D317">
            <v>22757</v>
          </cell>
          <cell r="E317">
            <v>22507</v>
          </cell>
          <cell r="F317">
            <v>250</v>
          </cell>
        </row>
        <row r="318">
          <cell r="A318" t="str">
            <v>280504</v>
          </cell>
          <cell r="B318" t="str">
            <v xml:space="preserve">PLAINVIEW-OLD </v>
          </cell>
          <cell r="C318">
            <v>17942</v>
          </cell>
          <cell r="D318">
            <v>18192</v>
          </cell>
          <cell r="E318">
            <v>17942</v>
          </cell>
          <cell r="F318">
            <v>250</v>
          </cell>
        </row>
        <row r="319">
          <cell r="A319" t="str">
            <v>280506</v>
          </cell>
          <cell r="B319" t="str">
            <v>OYSTER BAY-EAS</v>
          </cell>
          <cell r="C319">
            <v>22533</v>
          </cell>
          <cell r="D319">
            <v>22783</v>
          </cell>
          <cell r="E319">
            <v>22533</v>
          </cell>
          <cell r="F319">
            <v>250</v>
          </cell>
        </row>
        <row r="320">
          <cell r="A320" t="str">
            <v>280515</v>
          </cell>
          <cell r="B320" t="str">
            <v xml:space="preserve">JERICHO UFSD  </v>
          </cell>
          <cell r="C320">
            <v>23911</v>
          </cell>
          <cell r="D320">
            <v>24161</v>
          </cell>
          <cell r="E320">
            <v>23911</v>
          </cell>
          <cell r="F320">
            <v>250</v>
          </cell>
        </row>
        <row r="321">
          <cell r="A321" t="str">
            <v>280517</v>
          </cell>
          <cell r="B321" t="str">
            <v>HICKSVILLE UFS</v>
          </cell>
          <cell r="C321">
            <v>14942</v>
          </cell>
          <cell r="D321">
            <v>15192</v>
          </cell>
          <cell r="E321">
            <v>14942</v>
          </cell>
          <cell r="F321">
            <v>250</v>
          </cell>
        </row>
        <row r="322">
          <cell r="A322" t="str">
            <v>280518</v>
          </cell>
          <cell r="B322" t="str">
            <v>PLAINEDGE UFSD</v>
          </cell>
          <cell r="C322">
            <v>15704</v>
          </cell>
          <cell r="D322">
            <v>15954</v>
          </cell>
          <cell r="E322">
            <v>15704</v>
          </cell>
          <cell r="F322">
            <v>250</v>
          </cell>
        </row>
        <row r="323">
          <cell r="A323" t="str">
            <v>280521</v>
          </cell>
          <cell r="B323" t="str">
            <v xml:space="preserve">BETHPAGE UFSD </v>
          </cell>
          <cell r="C323">
            <v>17350</v>
          </cell>
          <cell r="D323">
            <v>17600</v>
          </cell>
          <cell r="E323">
            <v>17350</v>
          </cell>
          <cell r="F323">
            <v>250</v>
          </cell>
        </row>
        <row r="324">
          <cell r="A324" t="str">
            <v>280522</v>
          </cell>
          <cell r="B324" t="str">
            <v>FARMINGDALE UF</v>
          </cell>
          <cell r="C324">
            <v>16831</v>
          </cell>
          <cell r="D324">
            <v>17081</v>
          </cell>
          <cell r="E324">
            <v>16831</v>
          </cell>
          <cell r="F324">
            <v>250</v>
          </cell>
        </row>
        <row r="325">
          <cell r="A325" t="str">
            <v>280523</v>
          </cell>
          <cell r="B325" t="str">
            <v>MASSAPEQUA UFS</v>
          </cell>
          <cell r="C325">
            <v>16052</v>
          </cell>
          <cell r="D325">
            <v>16302</v>
          </cell>
          <cell r="E325">
            <v>16052</v>
          </cell>
          <cell r="F325">
            <v>250</v>
          </cell>
        </row>
        <row r="326">
          <cell r="A326" t="str">
            <v>300000</v>
          </cell>
          <cell r="B326" t="str">
            <v>NYC CHANCELLOR</v>
          </cell>
          <cell r="C326">
            <v>13527</v>
          </cell>
          <cell r="D326">
            <v>13777</v>
          </cell>
          <cell r="E326">
            <v>13527</v>
          </cell>
          <cell r="F326">
            <v>250</v>
          </cell>
        </row>
        <row r="327">
          <cell r="A327" t="str">
            <v>400301</v>
          </cell>
          <cell r="B327" t="str">
            <v>LEWISTON-PORTE</v>
          </cell>
          <cell r="C327">
            <v>12229</v>
          </cell>
          <cell r="D327">
            <v>12479</v>
          </cell>
          <cell r="E327">
            <v>12229</v>
          </cell>
          <cell r="F327">
            <v>250</v>
          </cell>
        </row>
        <row r="328">
          <cell r="A328" t="str">
            <v>400400</v>
          </cell>
          <cell r="B328" t="str">
            <v xml:space="preserve">LOCKPORT CITY </v>
          </cell>
          <cell r="C328">
            <v>9915</v>
          </cell>
          <cell r="D328">
            <v>10165</v>
          </cell>
          <cell r="E328">
            <v>9915</v>
          </cell>
          <cell r="F328">
            <v>250</v>
          </cell>
        </row>
        <row r="329">
          <cell r="A329" t="str">
            <v>400601</v>
          </cell>
          <cell r="B329" t="str">
            <v xml:space="preserve">NEWFANE CSD   </v>
          </cell>
          <cell r="C329">
            <v>10086</v>
          </cell>
          <cell r="D329">
            <v>10336</v>
          </cell>
          <cell r="E329">
            <v>10086</v>
          </cell>
          <cell r="F329">
            <v>250</v>
          </cell>
        </row>
        <row r="330">
          <cell r="A330" t="str">
            <v>400701</v>
          </cell>
          <cell r="B330" t="str">
            <v>NIAGARA-WHEATF</v>
          </cell>
          <cell r="C330">
            <v>10443</v>
          </cell>
          <cell r="D330">
            <v>10693</v>
          </cell>
          <cell r="E330">
            <v>10443</v>
          </cell>
          <cell r="F330">
            <v>250</v>
          </cell>
        </row>
        <row r="331">
          <cell r="A331" t="str">
            <v>400800</v>
          </cell>
          <cell r="B331" t="str">
            <v xml:space="preserve">NIAGARA FALLS </v>
          </cell>
          <cell r="C331">
            <v>10925</v>
          </cell>
          <cell r="D331">
            <v>11175</v>
          </cell>
          <cell r="E331">
            <v>10925</v>
          </cell>
          <cell r="F331">
            <v>250</v>
          </cell>
        </row>
        <row r="332">
          <cell r="A332" t="str">
            <v>400900</v>
          </cell>
          <cell r="B332" t="str">
            <v>NORTH TONAWAND</v>
          </cell>
          <cell r="C332">
            <v>10593</v>
          </cell>
          <cell r="D332">
            <v>10843</v>
          </cell>
          <cell r="E332">
            <v>10593</v>
          </cell>
          <cell r="F332">
            <v>250</v>
          </cell>
        </row>
        <row r="333">
          <cell r="A333" t="str">
            <v>401001</v>
          </cell>
          <cell r="B333" t="str">
            <v xml:space="preserve">STARPOINT CSD </v>
          </cell>
          <cell r="C333">
            <v>9789</v>
          </cell>
          <cell r="D333">
            <v>10039</v>
          </cell>
          <cell r="E333">
            <v>9789</v>
          </cell>
          <cell r="F333">
            <v>250</v>
          </cell>
        </row>
        <row r="334">
          <cell r="A334" t="str">
            <v>401201</v>
          </cell>
          <cell r="B334" t="str">
            <v>ROYALTON-HARTL</v>
          </cell>
          <cell r="C334">
            <v>10207</v>
          </cell>
          <cell r="D334">
            <v>10207</v>
          </cell>
          <cell r="E334">
            <v>9881</v>
          </cell>
          <cell r="F334">
            <v>326</v>
          </cell>
        </row>
        <row r="335">
          <cell r="A335" t="str">
            <v>401301</v>
          </cell>
          <cell r="B335" t="str">
            <v xml:space="preserve">BARKER CSD    </v>
          </cell>
          <cell r="C335">
            <v>12895</v>
          </cell>
          <cell r="D335">
            <v>13145</v>
          </cell>
          <cell r="E335">
            <v>12895</v>
          </cell>
          <cell r="F335">
            <v>250</v>
          </cell>
        </row>
        <row r="336">
          <cell r="A336" t="str">
            <v>401501</v>
          </cell>
          <cell r="B336" t="str">
            <v xml:space="preserve">WILSON CSD    </v>
          </cell>
          <cell r="C336">
            <v>10386</v>
          </cell>
          <cell r="D336">
            <v>10636</v>
          </cell>
          <cell r="E336">
            <v>10386</v>
          </cell>
          <cell r="F336">
            <v>250</v>
          </cell>
        </row>
        <row r="337">
          <cell r="A337" t="str">
            <v>410401</v>
          </cell>
          <cell r="B337" t="str">
            <v>ADIRONDACK CSD</v>
          </cell>
          <cell r="C337">
            <v>11671</v>
          </cell>
          <cell r="D337">
            <v>11921</v>
          </cell>
          <cell r="E337">
            <v>11671</v>
          </cell>
          <cell r="F337">
            <v>250</v>
          </cell>
        </row>
        <row r="338">
          <cell r="A338" t="str">
            <v>410601</v>
          </cell>
          <cell r="B338" t="str">
            <v xml:space="preserve">CAMDEN CSD    </v>
          </cell>
          <cell r="C338">
            <v>10655</v>
          </cell>
          <cell r="D338">
            <v>10905</v>
          </cell>
          <cell r="E338">
            <v>10655</v>
          </cell>
          <cell r="F338">
            <v>250</v>
          </cell>
        </row>
        <row r="339">
          <cell r="A339" t="str">
            <v>411101</v>
          </cell>
          <cell r="B339" t="str">
            <v xml:space="preserve">CLINTON CSD   </v>
          </cell>
          <cell r="C339">
            <v>11529</v>
          </cell>
          <cell r="D339">
            <v>11779</v>
          </cell>
          <cell r="E339">
            <v>11529</v>
          </cell>
          <cell r="F339">
            <v>250</v>
          </cell>
        </row>
        <row r="340">
          <cell r="A340" t="str">
            <v>411501</v>
          </cell>
          <cell r="B340" t="str">
            <v>NEW HARTFORD C</v>
          </cell>
          <cell r="C340">
            <v>11431</v>
          </cell>
          <cell r="D340">
            <v>11681</v>
          </cell>
          <cell r="E340">
            <v>11431</v>
          </cell>
          <cell r="F340">
            <v>250</v>
          </cell>
        </row>
        <row r="341">
          <cell r="A341" t="str">
            <v>411504</v>
          </cell>
          <cell r="B341" t="str">
            <v xml:space="preserve">NY MILLS UFSD </v>
          </cell>
          <cell r="C341">
            <v>11834</v>
          </cell>
          <cell r="D341">
            <v>12084</v>
          </cell>
          <cell r="E341">
            <v>11834</v>
          </cell>
          <cell r="F341">
            <v>250</v>
          </cell>
        </row>
        <row r="342">
          <cell r="A342" t="str">
            <v>411603</v>
          </cell>
          <cell r="B342" t="str">
            <v>SAUQUOIT VALLE</v>
          </cell>
          <cell r="C342">
            <v>10956</v>
          </cell>
          <cell r="D342">
            <v>11206</v>
          </cell>
          <cell r="E342">
            <v>10956</v>
          </cell>
          <cell r="F342">
            <v>250</v>
          </cell>
        </row>
        <row r="343">
          <cell r="A343" t="str">
            <v>411701</v>
          </cell>
          <cell r="B343" t="str">
            <v xml:space="preserve">REMSEN CSD    </v>
          </cell>
          <cell r="C343">
            <v>14798</v>
          </cell>
          <cell r="D343">
            <v>15048</v>
          </cell>
          <cell r="E343">
            <v>14798</v>
          </cell>
          <cell r="F343">
            <v>250</v>
          </cell>
        </row>
        <row r="344">
          <cell r="A344" t="str">
            <v>411800</v>
          </cell>
          <cell r="B344" t="str">
            <v xml:space="preserve">ROME CITY SD  </v>
          </cell>
          <cell r="C344">
            <v>11413</v>
          </cell>
          <cell r="D344">
            <v>11663</v>
          </cell>
          <cell r="E344">
            <v>11413</v>
          </cell>
          <cell r="F344">
            <v>250</v>
          </cell>
        </row>
        <row r="345">
          <cell r="A345" t="str">
            <v>411902</v>
          </cell>
          <cell r="B345" t="str">
            <v>WATERVILLE CSD</v>
          </cell>
          <cell r="C345">
            <v>10900</v>
          </cell>
          <cell r="D345">
            <v>10900</v>
          </cell>
          <cell r="E345">
            <v>10866</v>
          </cell>
          <cell r="F345">
            <v>34</v>
          </cell>
        </row>
        <row r="346">
          <cell r="A346" t="str">
            <v>412000</v>
          </cell>
          <cell r="B346" t="str">
            <v xml:space="preserve">SHERRILL CITY </v>
          </cell>
          <cell r="C346">
            <v>9651</v>
          </cell>
          <cell r="D346">
            <v>9901</v>
          </cell>
          <cell r="E346">
            <v>9651</v>
          </cell>
          <cell r="F346">
            <v>250</v>
          </cell>
        </row>
        <row r="347">
          <cell r="A347" t="str">
            <v>412201</v>
          </cell>
          <cell r="B347" t="str">
            <v>HOLLAND PATENT</v>
          </cell>
          <cell r="C347">
            <v>10388</v>
          </cell>
          <cell r="D347">
            <v>10638</v>
          </cell>
          <cell r="E347">
            <v>10388</v>
          </cell>
          <cell r="F347">
            <v>250</v>
          </cell>
        </row>
        <row r="348">
          <cell r="A348" t="str">
            <v>412300</v>
          </cell>
          <cell r="B348" t="str">
            <v xml:space="preserve">UTICA CITY SD </v>
          </cell>
          <cell r="C348">
            <v>9280</v>
          </cell>
          <cell r="D348">
            <v>9280</v>
          </cell>
          <cell r="E348">
            <v>8879</v>
          </cell>
          <cell r="F348">
            <v>401</v>
          </cell>
        </row>
        <row r="349">
          <cell r="A349" t="str">
            <v>412801</v>
          </cell>
          <cell r="B349" t="str">
            <v>WESTMORELAND C</v>
          </cell>
          <cell r="C349">
            <v>11938</v>
          </cell>
          <cell r="D349">
            <v>11938</v>
          </cell>
          <cell r="E349">
            <v>10817</v>
          </cell>
          <cell r="F349">
            <v>1121</v>
          </cell>
        </row>
        <row r="350">
          <cell r="A350" t="str">
            <v>412901</v>
          </cell>
          <cell r="B350" t="str">
            <v xml:space="preserve">ORISKANY CSD  </v>
          </cell>
          <cell r="C350">
            <v>10992</v>
          </cell>
          <cell r="D350">
            <v>10992</v>
          </cell>
          <cell r="E350">
            <v>10968</v>
          </cell>
          <cell r="F350">
            <v>24</v>
          </cell>
        </row>
        <row r="351">
          <cell r="A351" t="str">
            <v>412902</v>
          </cell>
          <cell r="B351" t="str">
            <v>WHITESBORO CSD</v>
          </cell>
          <cell r="C351">
            <v>9886</v>
          </cell>
          <cell r="D351">
            <v>10136</v>
          </cell>
          <cell r="E351">
            <v>9886</v>
          </cell>
          <cell r="F351">
            <v>250</v>
          </cell>
        </row>
        <row r="352">
          <cell r="A352" t="str">
            <v>420101</v>
          </cell>
          <cell r="B352" t="str">
            <v>WEST GENESEE C</v>
          </cell>
          <cell r="C352">
            <v>10199</v>
          </cell>
          <cell r="D352">
            <v>10449</v>
          </cell>
          <cell r="E352">
            <v>10199</v>
          </cell>
          <cell r="F352">
            <v>250</v>
          </cell>
        </row>
        <row r="353">
          <cell r="A353" t="str">
            <v>420303</v>
          </cell>
          <cell r="B353" t="str">
            <v>NORTH SYRACUSE</v>
          </cell>
          <cell r="C353">
            <v>10709</v>
          </cell>
          <cell r="D353">
            <v>10959</v>
          </cell>
          <cell r="E353">
            <v>10709</v>
          </cell>
          <cell r="F353">
            <v>250</v>
          </cell>
        </row>
        <row r="354">
          <cell r="A354" t="str">
            <v>420401</v>
          </cell>
          <cell r="B354" t="str">
            <v>EAST SYRACUSE-</v>
          </cell>
          <cell r="C354">
            <v>13674</v>
          </cell>
          <cell r="D354">
            <v>13924</v>
          </cell>
          <cell r="E354">
            <v>13674</v>
          </cell>
          <cell r="F354">
            <v>250</v>
          </cell>
        </row>
        <row r="355">
          <cell r="A355" t="str">
            <v>420411</v>
          </cell>
          <cell r="B355" t="str">
            <v>JAMESVILLE-DEW</v>
          </cell>
          <cell r="C355">
            <v>10944</v>
          </cell>
          <cell r="D355">
            <v>11194</v>
          </cell>
          <cell r="E355">
            <v>10944</v>
          </cell>
          <cell r="F355">
            <v>250</v>
          </cell>
        </row>
        <row r="356">
          <cell r="A356" t="str">
            <v>420501</v>
          </cell>
          <cell r="B356" t="str">
            <v>JORDAN-ELBRIDG</v>
          </cell>
          <cell r="C356">
            <v>11623</v>
          </cell>
          <cell r="D356">
            <v>11873</v>
          </cell>
          <cell r="E356">
            <v>11623</v>
          </cell>
          <cell r="F356">
            <v>250</v>
          </cell>
        </row>
        <row r="357">
          <cell r="A357" t="str">
            <v>420601</v>
          </cell>
          <cell r="B357" t="str">
            <v xml:space="preserve">FABIUS-POMPEY </v>
          </cell>
          <cell r="C357">
            <v>12479</v>
          </cell>
          <cell r="D357">
            <v>12729</v>
          </cell>
          <cell r="E357">
            <v>12479</v>
          </cell>
          <cell r="F357">
            <v>250</v>
          </cell>
        </row>
        <row r="358">
          <cell r="A358" t="str">
            <v>420701</v>
          </cell>
          <cell r="B358" t="str">
            <v xml:space="preserve">WESTHILL CSD  </v>
          </cell>
          <cell r="C358">
            <v>10635</v>
          </cell>
          <cell r="D358">
            <v>10885</v>
          </cell>
          <cell r="E358">
            <v>10635</v>
          </cell>
          <cell r="F358">
            <v>250</v>
          </cell>
        </row>
        <row r="359">
          <cell r="A359" t="str">
            <v>420702</v>
          </cell>
          <cell r="B359" t="str">
            <v xml:space="preserve">SOLVAY UFSD   </v>
          </cell>
          <cell r="C359">
            <v>11760</v>
          </cell>
          <cell r="D359">
            <v>11760</v>
          </cell>
          <cell r="E359">
            <v>11648</v>
          </cell>
          <cell r="F359">
            <v>112</v>
          </cell>
        </row>
        <row r="360">
          <cell r="A360" t="str">
            <v>420807</v>
          </cell>
          <cell r="B360" t="str">
            <v xml:space="preserve">LAFAYETTE CSD </v>
          </cell>
          <cell r="C360">
            <v>15766</v>
          </cell>
          <cell r="D360">
            <v>16016</v>
          </cell>
          <cell r="E360">
            <v>15766</v>
          </cell>
          <cell r="F360">
            <v>250</v>
          </cell>
        </row>
        <row r="361">
          <cell r="A361" t="str">
            <v>420901</v>
          </cell>
          <cell r="B361" t="str">
            <v xml:space="preserve">BALDWINSVILLE </v>
          </cell>
          <cell r="C361">
            <v>10722</v>
          </cell>
          <cell r="D361">
            <v>10972</v>
          </cell>
          <cell r="E361">
            <v>10722</v>
          </cell>
          <cell r="F361">
            <v>250</v>
          </cell>
        </row>
        <row r="362">
          <cell r="A362" t="str">
            <v>421001</v>
          </cell>
          <cell r="B362" t="str">
            <v>FAYETTEVILLE-M</v>
          </cell>
          <cell r="C362">
            <v>10653</v>
          </cell>
          <cell r="D362">
            <v>10903</v>
          </cell>
          <cell r="E362">
            <v>10653</v>
          </cell>
          <cell r="F362">
            <v>250</v>
          </cell>
        </row>
        <row r="363">
          <cell r="A363" t="str">
            <v>421101</v>
          </cell>
          <cell r="B363" t="str">
            <v xml:space="preserve">MARCELLUS CSD </v>
          </cell>
          <cell r="C363">
            <v>9775</v>
          </cell>
          <cell r="D363">
            <v>10025</v>
          </cell>
          <cell r="E363">
            <v>9775</v>
          </cell>
          <cell r="F363">
            <v>250</v>
          </cell>
        </row>
        <row r="364">
          <cell r="A364" t="str">
            <v>421201</v>
          </cell>
          <cell r="B364" t="str">
            <v xml:space="preserve">ONONDAGA CSD  </v>
          </cell>
          <cell r="C364">
            <v>12132</v>
          </cell>
          <cell r="D364">
            <v>12382</v>
          </cell>
          <cell r="E364">
            <v>12132</v>
          </cell>
          <cell r="F364">
            <v>250</v>
          </cell>
        </row>
        <row r="365">
          <cell r="A365" t="str">
            <v>421501</v>
          </cell>
          <cell r="B365" t="str">
            <v xml:space="preserve">LIVERPOOL CSD </v>
          </cell>
          <cell r="C365">
            <v>12529</v>
          </cell>
          <cell r="D365">
            <v>12779</v>
          </cell>
          <cell r="E365">
            <v>12529</v>
          </cell>
          <cell r="F365">
            <v>250</v>
          </cell>
        </row>
        <row r="366">
          <cell r="A366" t="str">
            <v>421504</v>
          </cell>
          <cell r="B366" t="str">
            <v xml:space="preserve">LYNCOURT UFSD </v>
          </cell>
          <cell r="C366">
            <v>15499</v>
          </cell>
          <cell r="D366">
            <v>15749</v>
          </cell>
          <cell r="E366">
            <v>15499</v>
          </cell>
          <cell r="F366">
            <v>250</v>
          </cell>
        </row>
        <row r="367">
          <cell r="A367" t="str">
            <v>421601</v>
          </cell>
          <cell r="B367" t="str">
            <v>SKANEATELES CS</v>
          </cell>
          <cell r="C367">
            <v>12337</v>
          </cell>
          <cell r="D367">
            <v>12587</v>
          </cell>
          <cell r="E367">
            <v>12337</v>
          </cell>
          <cell r="F367">
            <v>250</v>
          </cell>
        </row>
        <row r="368">
          <cell r="A368" t="str">
            <v>421800</v>
          </cell>
          <cell r="B368" t="str">
            <v xml:space="preserve">SYRACUSE CITY </v>
          </cell>
          <cell r="C368">
            <v>11930</v>
          </cell>
          <cell r="D368">
            <v>11930</v>
          </cell>
          <cell r="E368">
            <v>11674</v>
          </cell>
          <cell r="F368">
            <v>256</v>
          </cell>
        </row>
        <row r="369">
          <cell r="A369" t="str">
            <v>421902</v>
          </cell>
          <cell r="B369" t="str">
            <v xml:space="preserve">TULLY CSD     </v>
          </cell>
          <cell r="C369">
            <v>10036</v>
          </cell>
          <cell r="D369">
            <v>10286</v>
          </cell>
          <cell r="E369">
            <v>10036</v>
          </cell>
          <cell r="F369">
            <v>250</v>
          </cell>
        </row>
        <row r="370">
          <cell r="A370" t="str">
            <v>430300</v>
          </cell>
          <cell r="B370" t="str">
            <v>CANANDAIGUA CI</v>
          </cell>
          <cell r="C370">
            <v>10828</v>
          </cell>
          <cell r="D370">
            <v>11078</v>
          </cell>
          <cell r="E370">
            <v>10828</v>
          </cell>
          <cell r="F370">
            <v>250</v>
          </cell>
        </row>
        <row r="371">
          <cell r="A371" t="str">
            <v>430501</v>
          </cell>
          <cell r="B371" t="str">
            <v>EAST BLOOMFIEL</v>
          </cell>
          <cell r="C371">
            <v>11117</v>
          </cell>
          <cell r="D371">
            <v>11367</v>
          </cell>
          <cell r="E371">
            <v>11117</v>
          </cell>
          <cell r="F371">
            <v>250</v>
          </cell>
        </row>
        <row r="372">
          <cell r="A372" t="str">
            <v>430700</v>
          </cell>
          <cell r="B372" t="str">
            <v>GENEVA CITY SD</v>
          </cell>
          <cell r="C372">
            <v>12688</v>
          </cell>
          <cell r="D372">
            <v>12938</v>
          </cell>
          <cell r="E372">
            <v>12688</v>
          </cell>
          <cell r="F372">
            <v>250</v>
          </cell>
        </row>
        <row r="373">
          <cell r="A373" t="str">
            <v>430901</v>
          </cell>
          <cell r="B373" t="str">
            <v>GORHAM-MIDDLES</v>
          </cell>
          <cell r="C373">
            <v>11872</v>
          </cell>
          <cell r="D373">
            <v>12122</v>
          </cell>
          <cell r="E373">
            <v>11872</v>
          </cell>
          <cell r="F373">
            <v>250</v>
          </cell>
        </row>
        <row r="374">
          <cell r="A374" t="str">
            <v>431101</v>
          </cell>
          <cell r="B374" t="str">
            <v>MANCHESTER-SHO</v>
          </cell>
          <cell r="C374">
            <v>10420</v>
          </cell>
          <cell r="D374">
            <v>10670</v>
          </cell>
          <cell r="E374">
            <v>10420</v>
          </cell>
          <cell r="F374">
            <v>250</v>
          </cell>
        </row>
        <row r="375">
          <cell r="A375" t="str">
            <v>431201</v>
          </cell>
          <cell r="B375" t="str">
            <v xml:space="preserve">NAPLES CSD    </v>
          </cell>
          <cell r="C375">
            <v>13135</v>
          </cell>
          <cell r="D375">
            <v>13385</v>
          </cell>
          <cell r="E375">
            <v>13135</v>
          </cell>
          <cell r="F375">
            <v>250</v>
          </cell>
        </row>
        <row r="376">
          <cell r="A376" t="str">
            <v>431301</v>
          </cell>
          <cell r="B376" t="str">
            <v>PHELPS-CLIFTON</v>
          </cell>
          <cell r="C376">
            <v>11376</v>
          </cell>
          <cell r="D376">
            <v>11626</v>
          </cell>
          <cell r="E376">
            <v>11376</v>
          </cell>
          <cell r="F376">
            <v>250</v>
          </cell>
        </row>
        <row r="377">
          <cell r="A377" t="str">
            <v>431401</v>
          </cell>
          <cell r="B377" t="str">
            <v xml:space="preserve">HONEOYE CSD   </v>
          </cell>
          <cell r="C377">
            <v>12141</v>
          </cell>
          <cell r="D377">
            <v>12391</v>
          </cell>
          <cell r="E377">
            <v>12141</v>
          </cell>
          <cell r="F377">
            <v>250</v>
          </cell>
        </row>
        <row r="378">
          <cell r="A378" t="str">
            <v>431701</v>
          </cell>
          <cell r="B378" t="str">
            <v xml:space="preserve">VICTOR CSD    </v>
          </cell>
          <cell r="C378">
            <v>9518</v>
          </cell>
          <cell r="D378">
            <v>9518</v>
          </cell>
          <cell r="E378">
            <v>9302</v>
          </cell>
          <cell r="F378">
            <v>216</v>
          </cell>
        </row>
        <row r="379">
          <cell r="A379" t="str">
            <v>440102</v>
          </cell>
          <cell r="B379" t="str">
            <v>WASHINGTONVILL</v>
          </cell>
          <cell r="C379">
            <v>11931</v>
          </cell>
          <cell r="D379">
            <v>12181</v>
          </cell>
          <cell r="E379">
            <v>11931</v>
          </cell>
          <cell r="F379">
            <v>250</v>
          </cell>
        </row>
        <row r="380">
          <cell r="A380" t="str">
            <v>440201</v>
          </cell>
          <cell r="B380" t="str">
            <v xml:space="preserve">CHESTER UFSD  </v>
          </cell>
          <cell r="C380">
            <v>13170</v>
          </cell>
          <cell r="D380">
            <v>13420</v>
          </cell>
          <cell r="E380">
            <v>13170</v>
          </cell>
          <cell r="F380">
            <v>250</v>
          </cell>
        </row>
        <row r="381">
          <cell r="A381" t="str">
            <v>440301</v>
          </cell>
          <cell r="B381" t="str">
            <v xml:space="preserve">CORNWALL CSD  </v>
          </cell>
          <cell r="C381">
            <v>11262</v>
          </cell>
          <cell r="D381">
            <v>11512</v>
          </cell>
          <cell r="E381">
            <v>11262</v>
          </cell>
          <cell r="F381">
            <v>250</v>
          </cell>
        </row>
        <row r="382">
          <cell r="A382" t="str">
            <v>440401</v>
          </cell>
          <cell r="B382" t="str">
            <v xml:space="preserve">PINE BUSH CSD </v>
          </cell>
          <cell r="C382">
            <v>11570</v>
          </cell>
          <cell r="D382">
            <v>11820</v>
          </cell>
          <cell r="E382">
            <v>11570</v>
          </cell>
          <cell r="F382">
            <v>250</v>
          </cell>
        </row>
        <row r="383">
          <cell r="A383" t="str">
            <v>440601</v>
          </cell>
          <cell r="B383" t="str">
            <v xml:space="preserve">GOSHEN CSD    </v>
          </cell>
          <cell r="C383">
            <v>12773</v>
          </cell>
          <cell r="D383">
            <v>13023</v>
          </cell>
          <cell r="E383">
            <v>12773</v>
          </cell>
          <cell r="F383">
            <v>250</v>
          </cell>
        </row>
        <row r="384">
          <cell r="A384" t="str">
            <v>440901</v>
          </cell>
          <cell r="B384" t="str">
            <v>HIGHLAND FALLS</v>
          </cell>
          <cell r="C384">
            <v>14583</v>
          </cell>
          <cell r="D384">
            <v>14833</v>
          </cell>
          <cell r="E384">
            <v>14583</v>
          </cell>
          <cell r="F384">
            <v>250</v>
          </cell>
        </row>
        <row r="385">
          <cell r="A385" t="str">
            <v>441000</v>
          </cell>
          <cell r="B385" t="str">
            <v>MIDDLETOWN CIT</v>
          </cell>
          <cell r="C385">
            <v>12759</v>
          </cell>
          <cell r="D385">
            <v>12759</v>
          </cell>
          <cell r="E385">
            <v>12322</v>
          </cell>
          <cell r="F385">
            <v>437</v>
          </cell>
        </row>
        <row r="386">
          <cell r="A386" t="str">
            <v>441101</v>
          </cell>
          <cell r="B386" t="str">
            <v>MINISINK VALLE</v>
          </cell>
          <cell r="C386">
            <v>10552</v>
          </cell>
          <cell r="D386">
            <v>10802</v>
          </cell>
          <cell r="E386">
            <v>10552</v>
          </cell>
          <cell r="F386">
            <v>250</v>
          </cell>
        </row>
        <row r="387">
          <cell r="A387" t="str">
            <v>441201</v>
          </cell>
          <cell r="B387" t="str">
            <v>MONROE-WOODBUR</v>
          </cell>
          <cell r="C387">
            <v>13089</v>
          </cell>
          <cell r="D387">
            <v>13339</v>
          </cell>
          <cell r="E387">
            <v>13089</v>
          </cell>
          <cell r="F387">
            <v>250</v>
          </cell>
        </row>
        <row r="388">
          <cell r="A388" t="str">
            <v>441202</v>
          </cell>
          <cell r="B388" t="str">
            <v>KIRYAS JOEL VI</v>
          </cell>
          <cell r="C388">
            <v>36930</v>
          </cell>
          <cell r="D388">
            <v>36930</v>
          </cell>
          <cell r="E388">
            <v>32773</v>
          </cell>
          <cell r="F388">
            <v>4157</v>
          </cell>
        </row>
        <row r="389">
          <cell r="A389" t="str">
            <v>441301</v>
          </cell>
          <cell r="B389" t="str">
            <v>VALLEY CSD (MO</v>
          </cell>
          <cell r="C389">
            <v>11222</v>
          </cell>
          <cell r="D389">
            <v>11472</v>
          </cell>
          <cell r="E389">
            <v>11222</v>
          </cell>
          <cell r="F389">
            <v>250</v>
          </cell>
        </row>
        <row r="390">
          <cell r="A390" t="str">
            <v>441600</v>
          </cell>
          <cell r="B390" t="str">
            <v xml:space="preserve">NEWBURGH CITY </v>
          </cell>
          <cell r="C390">
            <v>14796</v>
          </cell>
          <cell r="D390">
            <v>15046</v>
          </cell>
          <cell r="E390">
            <v>14796</v>
          </cell>
          <cell r="F390">
            <v>250</v>
          </cell>
        </row>
        <row r="391">
          <cell r="A391" t="str">
            <v>441800</v>
          </cell>
          <cell r="B391" t="str">
            <v>PORT JERVIS CI</v>
          </cell>
          <cell r="C391">
            <v>11904</v>
          </cell>
          <cell r="D391">
            <v>12154</v>
          </cell>
          <cell r="E391">
            <v>11904</v>
          </cell>
          <cell r="F391">
            <v>250</v>
          </cell>
        </row>
        <row r="392">
          <cell r="A392" t="str">
            <v>441903</v>
          </cell>
          <cell r="B392" t="str">
            <v xml:space="preserve">TUXEDO UFSD   </v>
          </cell>
          <cell r="C392">
            <v>17470</v>
          </cell>
          <cell r="D392">
            <v>17720</v>
          </cell>
          <cell r="E392">
            <v>17470</v>
          </cell>
          <cell r="F392">
            <v>250</v>
          </cell>
        </row>
        <row r="393">
          <cell r="A393" t="str">
            <v>442101</v>
          </cell>
          <cell r="B393" t="str">
            <v>WARWICK VALLEY</v>
          </cell>
          <cell r="C393">
            <v>12198</v>
          </cell>
          <cell r="D393">
            <v>12448</v>
          </cell>
          <cell r="E393">
            <v>12198</v>
          </cell>
          <cell r="F393">
            <v>250</v>
          </cell>
        </row>
        <row r="394">
          <cell r="A394" t="str">
            <v>442111</v>
          </cell>
          <cell r="B394" t="str">
            <v>GREENWOOD LAKE</v>
          </cell>
          <cell r="C394">
            <v>18311</v>
          </cell>
          <cell r="D394">
            <v>18561</v>
          </cell>
          <cell r="E394">
            <v>18311</v>
          </cell>
          <cell r="F394">
            <v>250</v>
          </cell>
        </row>
        <row r="395">
          <cell r="A395" t="str">
            <v>442115</v>
          </cell>
          <cell r="B395" t="str">
            <v xml:space="preserve">FLORIDA UFSD  </v>
          </cell>
          <cell r="C395">
            <v>14007</v>
          </cell>
          <cell r="D395">
            <v>14257</v>
          </cell>
          <cell r="E395">
            <v>14007</v>
          </cell>
          <cell r="F395">
            <v>250</v>
          </cell>
        </row>
        <row r="396">
          <cell r="A396" t="str">
            <v>450101</v>
          </cell>
          <cell r="B396" t="str">
            <v xml:space="preserve">ALBION CSD    </v>
          </cell>
          <cell r="C396">
            <v>10580</v>
          </cell>
          <cell r="D396">
            <v>10580</v>
          </cell>
          <cell r="E396">
            <v>10569</v>
          </cell>
          <cell r="F396">
            <v>11</v>
          </cell>
        </row>
        <row r="397">
          <cell r="A397" t="str">
            <v>450607</v>
          </cell>
          <cell r="B397" t="str">
            <v xml:space="preserve">KENDALL CSD   </v>
          </cell>
          <cell r="C397">
            <v>12590</v>
          </cell>
          <cell r="D397">
            <v>12590</v>
          </cell>
          <cell r="E397">
            <v>10292</v>
          </cell>
          <cell r="F397">
            <v>2298</v>
          </cell>
        </row>
        <row r="398">
          <cell r="A398" t="str">
            <v>450704</v>
          </cell>
          <cell r="B398" t="str">
            <v xml:space="preserve">HOLLEY CSD    </v>
          </cell>
          <cell r="C398">
            <v>10275</v>
          </cell>
          <cell r="D398">
            <v>10525</v>
          </cell>
          <cell r="E398">
            <v>10275</v>
          </cell>
          <cell r="F398">
            <v>250</v>
          </cell>
        </row>
        <row r="399">
          <cell r="A399" t="str">
            <v>450801</v>
          </cell>
          <cell r="B399" t="str">
            <v xml:space="preserve">MEDINA CSD    </v>
          </cell>
          <cell r="C399">
            <v>10827</v>
          </cell>
          <cell r="D399">
            <v>11077</v>
          </cell>
          <cell r="E399">
            <v>10827</v>
          </cell>
          <cell r="F399">
            <v>250</v>
          </cell>
        </row>
        <row r="400">
          <cell r="A400" t="str">
            <v>451001</v>
          </cell>
          <cell r="B400" t="str">
            <v>LYNDONVILLE CS</v>
          </cell>
          <cell r="C400">
            <v>10519</v>
          </cell>
          <cell r="D400">
            <v>10769</v>
          </cell>
          <cell r="E400">
            <v>10519</v>
          </cell>
          <cell r="F400">
            <v>250</v>
          </cell>
        </row>
        <row r="401">
          <cell r="A401" t="str">
            <v>460102</v>
          </cell>
          <cell r="B401" t="str">
            <v>ALTMAR-PARISH-</v>
          </cell>
          <cell r="C401">
            <v>11463</v>
          </cell>
          <cell r="D401">
            <v>11713</v>
          </cell>
          <cell r="E401">
            <v>11463</v>
          </cell>
          <cell r="F401">
            <v>250</v>
          </cell>
        </row>
        <row r="402">
          <cell r="A402" t="str">
            <v>460500</v>
          </cell>
          <cell r="B402" t="str">
            <v>FULTON CITY SD</v>
          </cell>
          <cell r="C402">
            <v>11616</v>
          </cell>
          <cell r="D402">
            <v>11866</v>
          </cell>
          <cell r="E402">
            <v>11616</v>
          </cell>
          <cell r="F402">
            <v>250</v>
          </cell>
        </row>
        <row r="403">
          <cell r="A403" t="str">
            <v>460701</v>
          </cell>
          <cell r="B403" t="str">
            <v xml:space="preserve">HANNIBAL CSD  </v>
          </cell>
          <cell r="C403">
            <v>10178</v>
          </cell>
          <cell r="D403">
            <v>10428</v>
          </cell>
          <cell r="E403">
            <v>10178</v>
          </cell>
          <cell r="F403">
            <v>250</v>
          </cell>
        </row>
        <row r="404">
          <cell r="A404" t="str">
            <v>460801</v>
          </cell>
          <cell r="B404" t="str">
            <v>CENTRAL SQUARE</v>
          </cell>
          <cell r="C404">
            <v>9571</v>
          </cell>
          <cell r="D404">
            <v>9821</v>
          </cell>
          <cell r="E404">
            <v>9571</v>
          </cell>
          <cell r="F404">
            <v>250</v>
          </cell>
        </row>
        <row r="405">
          <cell r="A405" t="str">
            <v>460901</v>
          </cell>
          <cell r="B405" t="str">
            <v xml:space="preserve">MEXICO CSD    </v>
          </cell>
          <cell r="C405">
            <v>11702</v>
          </cell>
          <cell r="D405">
            <v>11952</v>
          </cell>
          <cell r="E405">
            <v>11702</v>
          </cell>
          <cell r="F405">
            <v>250</v>
          </cell>
        </row>
        <row r="406">
          <cell r="A406" t="str">
            <v>461300</v>
          </cell>
          <cell r="B406" t="str">
            <v>OSWEGO CITY SD</v>
          </cell>
          <cell r="C406">
            <v>12270</v>
          </cell>
          <cell r="D406">
            <v>12520</v>
          </cell>
          <cell r="E406">
            <v>12270</v>
          </cell>
          <cell r="F406">
            <v>250</v>
          </cell>
        </row>
        <row r="407">
          <cell r="A407" t="str">
            <v>461801</v>
          </cell>
          <cell r="B407" t="str">
            <v xml:space="preserve">PULASKI CSD   </v>
          </cell>
          <cell r="C407">
            <v>11580</v>
          </cell>
          <cell r="D407">
            <v>11830</v>
          </cell>
          <cell r="E407">
            <v>11580</v>
          </cell>
          <cell r="F407">
            <v>250</v>
          </cell>
        </row>
        <row r="408">
          <cell r="A408" t="str">
            <v>461901</v>
          </cell>
          <cell r="B408" t="str">
            <v>SANDY CREEK CS</v>
          </cell>
          <cell r="C408">
            <v>12911</v>
          </cell>
          <cell r="D408">
            <v>13161</v>
          </cell>
          <cell r="E408">
            <v>12911</v>
          </cell>
          <cell r="F408">
            <v>250</v>
          </cell>
        </row>
        <row r="409">
          <cell r="A409" t="str">
            <v>462001</v>
          </cell>
          <cell r="B409" t="str">
            <v xml:space="preserve">PHOENIX CSD   </v>
          </cell>
          <cell r="C409">
            <v>12226</v>
          </cell>
          <cell r="D409">
            <v>12476</v>
          </cell>
          <cell r="E409">
            <v>12226</v>
          </cell>
          <cell r="F409">
            <v>250</v>
          </cell>
        </row>
        <row r="410">
          <cell r="A410" t="str">
            <v>470202</v>
          </cell>
          <cell r="B410" t="str">
            <v>GILBERTSVILLE-</v>
          </cell>
          <cell r="C410">
            <v>11319</v>
          </cell>
          <cell r="D410">
            <v>11569</v>
          </cell>
          <cell r="E410">
            <v>11319</v>
          </cell>
          <cell r="F410">
            <v>250</v>
          </cell>
        </row>
        <row r="411">
          <cell r="A411" t="str">
            <v>470501</v>
          </cell>
          <cell r="B411" t="str">
            <v xml:space="preserve">EDMESTON CSD  </v>
          </cell>
          <cell r="C411">
            <v>11243</v>
          </cell>
          <cell r="D411">
            <v>11243</v>
          </cell>
          <cell r="E411">
            <v>10926</v>
          </cell>
          <cell r="F411">
            <v>317</v>
          </cell>
        </row>
        <row r="412">
          <cell r="A412" t="str">
            <v>470801</v>
          </cell>
          <cell r="B412" t="str">
            <v xml:space="preserve">LAURENS CSD   </v>
          </cell>
          <cell r="C412">
            <v>10634</v>
          </cell>
          <cell r="D412">
            <v>10884</v>
          </cell>
          <cell r="E412">
            <v>10634</v>
          </cell>
          <cell r="F412">
            <v>250</v>
          </cell>
        </row>
        <row r="413">
          <cell r="A413" t="str">
            <v>470901</v>
          </cell>
          <cell r="B413" t="str">
            <v xml:space="preserve">SCHENEVUS CSD </v>
          </cell>
          <cell r="C413">
            <v>12566</v>
          </cell>
          <cell r="D413">
            <v>12566</v>
          </cell>
          <cell r="E413">
            <v>12494</v>
          </cell>
          <cell r="F413">
            <v>72</v>
          </cell>
        </row>
        <row r="414">
          <cell r="A414" t="str">
            <v>471101</v>
          </cell>
          <cell r="B414" t="str">
            <v xml:space="preserve">MILFORD CSD   </v>
          </cell>
          <cell r="C414">
            <v>12217</v>
          </cell>
          <cell r="D414">
            <v>12467</v>
          </cell>
          <cell r="E414">
            <v>12217</v>
          </cell>
          <cell r="F414">
            <v>250</v>
          </cell>
        </row>
        <row r="415">
          <cell r="A415" t="str">
            <v>471201</v>
          </cell>
          <cell r="B415" t="str">
            <v xml:space="preserve">MORRIS CSD    </v>
          </cell>
          <cell r="C415">
            <v>10436</v>
          </cell>
          <cell r="D415">
            <v>10686</v>
          </cell>
          <cell r="E415">
            <v>10436</v>
          </cell>
          <cell r="F415">
            <v>250</v>
          </cell>
        </row>
        <row r="416">
          <cell r="A416" t="str">
            <v>471400</v>
          </cell>
          <cell r="B416" t="str">
            <v>ONEONTA CITY S</v>
          </cell>
          <cell r="C416">
            <v>11790</v>
          </cell>
          <cell r="D416">
            <v>12040</v>
          </cell>
          <cell r="E416">
            <v>11790</v>
          </cell>
          <cell r="F416">
            <v>250</v>
          </cell>
        </row>
        <row r="417">
          <cell r="A417" t="str">
            <v>471601</v>
          </cell>
          <cell r="B417" t="str">
            <v>OTEGO-UNADILLA</v>
          </cell>
          <cell r="C417">
            <v>11481</v>
          </cell>
          <cell r="D417">
            <v>11731</v>
          </cell>
          <cell r="E417">
            <v>11481</v>
          </cell>
          <cell r="F417">
            <v>250</v>
          </cell>
        </row>
        <row r="418">
          <cell r="A418" t="str">
            <v>471701</v>
          </cell>
          <cell r="B418" t="str">
            <v>COOPERSTOWN CS</v>
          </cell>
          <cell r="C418">
            <v>11917</v>
          </cell>
          <cell r="D418">
            <v>12167</v>
          </cell>
          <cell r="E418">
            <v>11917</v>
          </cell>
          <cell r="F418">
            <v>250</v>
          </cell>
        </row>
        <row r="419">
          <cell r="A419" t="str">
            <v>472001</v>
          </cell>
          <cell r="B419" t="str">
            <v>RICHFIELD SPRI</v>
          </cell>
          <cell r="C419">
            <v>10916</v>
          </cell>
          <cell r="D419">
            <v>11166</v>
          </cell>
          <cell r="E419">
            <v>10916</v>
          </cell>
          <cell r="F419">
            <v>250</v>
          </cell>
        </row>
        <row r="420">
          <cell r="A420" t="str">
            <v>472202</v>
          </cell>
          <cell r="B420" t="str">
            <v>CHERRY VALLEY-</v>
          </cell>
          <cell r="C420">
            <v>12674</v>
          </cell>
          <cell r="D420">
            <v>12924</v>
          </cell>
          <cell r="E420">
            <v>12674</v>
          </cell>
          <cell r="F420">
            <v>250</v>
          </cell>
        </row>
        <row r="421">
          <cell r="A421" t="str">
            <v>472506</v>
          </cell>
          <cell r="B421" t="str">
            <v xml:space="preserve">WORCESTER CSD </v>
          </cell>
          <cell r="C421">
            <v>12352</v>
          </cell>
          <cell r="D421">
            <v>12602</v>
          </cell>
          <cell r="E421">
            <v>12352</v>
          </cell>
          <cell r="F421">
            <v>250</v>
          </cell>
        </row>
        <row r="422">
          <cell r="A422" t="str">
            <v>480101</v>
          </cell>
          <cell r="B422" t="str">
            <v xml:space="preserve">MAHOPAC CSD   </v>
          </cell>
          <cell r="C422">
            <v>13925</v>
          </cell>
          <cell r="D422">
            <v>14175</v>
          </cell>
          <cell r="E422">
            <v>13925</v>
          </cell>
          <cell r="F422">
            <v>250</v>
          </cell>
        </row>
        <row r="423">
          <cell r="A423" t="str">
            <v>480102</v>
          </cell>
          <cell r="B423" t="str">
            <v xml:space="preserve">CARMEL CSD    </v>
          </cell>
          <cell r="C423">
            <v>15409</v>
          </cell>
          <cell r="D423">
            <v>15659</v>
          </cell>
          <cell r="E423">
            <v>15409</v>
          </cell>
          <cell r="F423">
            <v>250</v>
          </cell>
        </row>
        <row r="424">
          <cell r="A424" t="str">
            <v>480401</v>
          </cell>
          <cell r="B424" t="str">
            <v xml:space="preserve">HALDANE CSD   </v>
          </cell>
          <cell r="C424">
            <v>16487</v>
          </cell>
          <cell r="D424">
            <v>16737</v>
          </cell>
          <cell r="E424">
            <v>16487</v>
          </cell>
          <cell r="F424">
            <v>250</v>
          </cell>
        </row>
        <row r="425">
          <cell r="A425" t="str">
            <v>480404</v>
          </cell>
          <cell r="B425" t="str">
            <v xml:space="preserve">GARRISON UFSD </v>
          </cell>
          <cell r="C425">
            <v>21713</v>
          </cell>
          <cell r="D425">
            <v>21963</v>
          </cell>
          <cell r="E425">
            <v>21713</v>
          </cell>
          <cell r="F425">
            <v>250</v>
          </cell>
        </row>
        <row r="426">
          <cell r="A426" t="str">
            <v>480503</v>
          </cell>
          <cell r="B426" t="str">
            <v xml:space="preserve">PUTNAM VALLEY </v>
          </cell>
          <cell r="C426">
            <v>16888</v>
          </cell>
          <cell r="D426">
            <v>17138</v>
          </cell>
          <cell r="E426">
            <v>16888</v>
          </cell>
          <cell r="F426">
            <v>250</v>
          </cell>
        </row>
        <row r="427">
          <cell r="A427" t="str">
            <v>480601</v>
          </cell>
          <cell r="B427" t="str">
            <v xml:space="preserve">BREWSTER CSD  </v>
          </cell>
          <cell r="C427">
            <v>16808</v>
          </cell>
          <cell r="D427">
            <v>17058</v>
          </cell>
          <cell r="E427">
            <v>16808</v>
          </cell>
          <cell r="F427">
            <v>250</v>
          </cell>
        </row>
        <row r="428">
          <cell r="A428" t="str">
            <v>490101</v>
          </cell>
          <cell r="B428" t="str">
            <v xml:space="preserve">BERLIN CSD    </v>
          </cell>
          <cell r="C428">
            <v>12890</v>
          </cell>
          <cell r="D428">
            <v>13140</v>
          </cell>
          <cell r="E428">
            <v>12890</v>
          </cell>
          <cell r="F428">
            <v>250</v>
          </cell>
        </row>
        <row r="429">
          <cell r="A429" t="str">
            <v>490202</v>
          </cell>
          <cell r="B429" t="str">
            <v xml:space="preserve">BRUNSWICK CSD </v>
          </cell>
          <cell r="C429">
            <v>10501</v>
          </cell>
          <cell r="D429">
            <v>10751</v>
          </cell>
          <cell r="E429">
            <v>10501</v>
          </cell>
          <cell r="F429">
            <v>250</v>
          </cell>
        </row>
        <row r="430">
          <cell r="A430" t="str">
            <v>490301</v>
          </cell>
          <cell r="B430" t="str">
            <v>EAST GREENBUSH</v>
          </cell>
          <cell r="C430">
            <v>11659</v>
          </cell>
          <cell r="D430">
            <v>11909</v>
          </cell>
          <cell r="E430">
            <v>11659</v>
          </cell>
          <cell r="F430">
            <v>250</v>
          </cell>
        </row>
        <row r="431">
          <cell r="A431" t="str">
            <v>490501</v>
          </cell>
          <cell r="B431" t="str">
            <v xml:space="preserve">HOOSICK FALLS </v>
          </cell>
          <cell r="C431">
            <v>11782</v>
          </cell>
          <cell r="D431">
            <v>12032</v>
          </cell>
          <cell r="E431">
            <v>11782</v>
          </cell>
          <cell r="F431">
            <v>250</v>
          </cell>
        </row>
        <row r="432">
          <cell r="A432" t="str">
            <v>490601</v>
          </cell>
          <cell r="B432" t="str">
            <v>LANSINGBURGH C</v>
          </cell>
          <cell r="C432">
            <v>9352</v>
          </cell>
          <cell r="D432">
            <v>9602</v>
          </cell>
          <cell r="E432">
            <v>9352</v>
          </cell>
          <cell r="F432">
            <v>250</v>
          </cell>
        </row>
        <row r="433">
          <cell r="A433" t="str">
            <v>490801</v>
          </cell>
          <cell r="B433" t="str">
            <v>NORTH GREENBUSH</v>
          </cell>
          <cell r="C433">
            <v>11741</v>
          </cell>
          <cell r="D433">
            <v>11991</v>
          </cell>
          <cell r="E433">
            <v>11741</v>
          </cell>
          <cell r="F433">
            <v>250</v>
          </cell>
        </row>
        <row r="434">
          <cell r="A434" t="str">
            <v>490804</v>
          </cell>
          <cell r="B434" t="str">
            <v>WYNANTSKILL UF</v>
          </cell>
          <cell r="C434">
            <v>11243</v>
          </cell>
          <cell r="D434">
            <v>11493</v>
          </cell>
          <cell r="E434">
            <v>11243</v>
          </cell>
          <cell r="F434">
            <v>250</v>
          </cell>
        </row>
        <row r="435">
          <cell r="A435" t="str">
            <v>491200</v>
          </cell>
          <cell r="B435" t="str">
            <v>RENSSELAER CIT</v>
          </cell>
          <cell r="C435">
            <v>8884</v>
          </cell>
          <cell r="D435">
            <v>9134</v>
          </cell>
          <cell r="E435">
            <v>8884</v>
          </cell>
          <cell r="F435">
            <v>250</v>
          </cell>
        </row>
        <row r="436">
          <cell r="A436" t="str">
            <v>491302</v>
          </cell>
          <cell r="B436" t="str">
            <v>AVERILL PARK C</v>
          </cell>
          <cell r="C436">
            <v>10036</v>
          </cell>
          <cell r="D436">
            <v>10286</v>
          </cell>
          <cell r="E436">
            <v>10036</v>
          </cell>
          <cell r="F436">
            <v>250</v>
          </cell>
        </row>
        <row r="437">
          <cell r="A437" t="str">
            <v>491401</v>
          </cell>
          <cell r="B437" t="str">
            <v xml:space="preserve">HOOSIC VALLEY </v>
          </cell>
          <cell r="C437">
            <v>10338</v>
          </cell>
          <cell r="D437">
            <v>10588</v>
          </cell>
          <cell r="E437">
            <v>10338</v>
          </cell>
          <cell r="F437">
            <v>250</v>
          </cell>
        </row>
        <row r="438">
          <cell r="A438" t="str">
            <v>491501</v>
          </cell>
          <cell r="B438" t="str">
            <v xml:space="preserve">SCHODACK CSD  </v>
          </cell>
          <cell r="C438">
            <v>12169</v>
          </cell>
          <cell r="D438">
            <v>12419</v>
          </cell>
          <cell r="E438">
            <v>12169</v>
          </cell>
          <cell r="F438">
            <v>250</v>
          </cell>
        </row>
        <row r="439">
          <cell r="A439" t="str">
            <v>491700</v>
          </cell>
          <cell r="B439" t="str">
            <v xml:space="preserve">TROY CITY SD  </v>
          </cell>
          <cell r="C439">
            <v>15986</v>
          </cell>
          <cell r="D439">
            <v>15986</v>
          </cell>
          <cell r="E439">
            <v>13691</v>
          </cell>
          <cell r="F439">
            <v>2295</v>
          </cell>
        </row>
        <row r="440">
          <cell r="A440" t="str">
            <v>500101</v>
          </cell>
          <cell r="B440" t="str">
            <v>CLARKSTOWN CSD</v>
          </cell>
          <cell r="C440">
            <v>13310</v>
          </cell>
          <cell r="D440">
            <v>13560</v>
          </cell>
          <cell r="E440">
            <v>13310</v>
          </cell>
          <cell r="F440">
            <v>250</v>
          </cell>
        </row>
        <row r="441">
          <cell r="A441" t="str">
            <v>500108</v>
          </cell>
          <cell r="B441" t="str">
            <v xml:space="preserve">NANUET UFSD   </v>
          </cell>
          <cell r="C441">
            <v>18531</v>
          </cell>
          <cell r="D441">
            <v>18781</v>
          </cell>
          <cell r="E441">
            <v>18531</v>
          </cell>
          <cell r="F441">
            <v>250</v>
          </cell>
        </row>
        <row r="442">
          <cell r="A442" t="str">
            <v>500201</v>
          </cell>
          <cell r="B442" t="str">
            <v>HAVERSTRAW-STO</v>
          </cell>
          <cell r="C442">
            <v>17121</v>
          </cell>
          <cell r="D442">
            <v>17371</v>
          </cell>
          <cell r="E442">
            <v>17121</v>
          </cell>
          <cell r="F442">
            <v>250</v>
          </cell>
        </row>
        <row r="443">
          <cell r="A443" t="str">
            <v>500301</v>
          </cell>
          <cell r="B443" t="str">
            <v>SOUTH ORANGETO</v>
          </cell>
          <cell r="C443">
            <v>15503</v>
          </cell>
          <cell r="D443">
            <v>15753</v>
          </cell>
          <cell r="E443">
            <v>15503</v>
          </cell>
          <cell r="F443">
            <v>250</v>
          </cell>
        </row>
        <row r="444">
          <cell r="A444" t="str">
            <v>500304</v>
          </cell>
          <cell r="B444" t="str">
            <v xml:space="preserve">NYACK UFSD    </v>
          </cell>
          <cell r="C444">
            <v>18240</v>
          </cell>
          <cell r="D444">
            <v>18240</v>
          </cell>
          <cell r="E444">
            <v>17862</v>
          </cell>
          <cell r="F444">
            <v>378</v>
          </cell>
        </row>
        <row r="445">
          <cell r="A445" t="str">
            <v>500308</v>
          </cell>
          <cell r="B445" t="str">
            <v>PEARL RIVER UF</v>
          </cell>
          <cell r="C445">
            <v>14858</v>
          </cell>
          <cell r="D445">
            <v>15108</v>
          </cell>
          <cell r="E445">
            <v>14858</v>
          </cell>
          <cell r="F445">
            <v>250</v>
          </cell>
        </row>
        <row r="446">
          <cell r="A446" t="str">
            <v>500401</v>
          </cell>
          <cell r="B446" t="str">
            <v>RAMAPO CSD (SU</v>
          </cell>
          <cell r="C446">
            <v>16919</v>
          </cell>
          <cell r="D446">
            <v>17169</v>
          </cell>
          <cell r="E446">
            <v>16919</v>
          </cell>
          <cell r="F446">
            <v>250</v>
          </cell>
        </row>
        <row r="447">
          <cell r="A447" t="str">
            <v>500402</v>
          </cell>
          <cell r="B447" t="str">
            <v>EAST RAMAPO CS</v>
          </cell>
          <cell r="C447">
            <v>16555</v>
          </cell>
          <cell r="D447">
            <v>16555</v>
          </cell>
          <cell r="E447">
            <v>16259</v>
          </cell>
          <cell r="F447">
            <v>296</v>
          </cell>
        </row>
        <row r="448">
          <cell r="A448" t="str">
            <v>510101</v>
          </cell>
          <cell r="B448" t="str">
            <v xml:space="preserve">BRASHER FALLS </v>
          </cell>
          <cell r="C448">
            <v>10172</v>
          </cell>
          <cell r="D448">
            <v>10422</v>
          </cell>
          <cell r="E448">
            <v>10172</v>
          </cell>
          <cell r="F448">
            <v>250</v>
          </cell>
        </row>
        <row r="449">
          <cell r="A449" t="str">
            <v>510201</v>
          </cell>
          <cell r="B449" t="str">
            <v xml:space="preserve">CANTON CSD    </v>
          </cell>
          <cell r="C449">
            <v>11252</v>
          </cell>
          <cell r="D449">
            <v>11502</v>
          </cell>
          <cell r="E449">
            <v>11252</v>
          </cell>
          <cell r="F449">
            <v>250</v>
          </cell>
        </row>
        <row r="450">
          <cell r="A450" t="str">
            <v>510401</v>
          </cell>
          <cell r="B450" t="str">
            <v>CLIFTON-FINE C</v>
          </cell>
          <cell r="C450">
            <v>17107</v>
          </cell>
          <cell r="D450">
            <v>17357</v>
          </cell>
          <cell r="E450">
            <v>17107</v>
          </cell>
          <cell r="F450">
            <v>250</v>
          </cell>
        </row>
        <row r="451">
          <cell r="A451" t="str">
            <v>510501</v>
          </cell>
          <cell r="B451" t="str">
            <v>COLTON-PIERREP</v>
          </cell>
          <cell r="C451">
            <v>18381</v>
          </cell>
          <cell r="D451">
            <v>18631</v>
          </cell>
          <cell r="E451">
            <v>18381</v>
          </cell>
          <cell r="F451">
            <v>250</v>
          </cell>
        </row>
        <row r="452">
          <cell r="A452" t="str">
            <v>511101</v>
          </cell>
          <cell r="B452" t="str">
            <v>GOUVERNEUR CSD</v>
          </cell>
          <cell r="C452">
            <v>10255</v>
          </cell>
          <cell r="D452">
            <v>10505</v>
          </cell>
          <cell r="E452">
            <v>10255</v>
          </cell>
          <cell r="F452">
            <v>250</v>
          </cell>
        </row>
        <row r="453">
          <cell r="A453" t="str">
            <v>511201</v>
          </cell>
          <cell r="B453" t="str">
            <v xml:space="preserve">HAMMOND CSD   </v>
          </cell>
          <cell r="C453">
            <v>12727</v>
          </cell>
          <cell r="D453">
            <v>12977</v>
          </cell>
          <cell r="E453">
            <v>12727</v>
          </cell>
          <cell r="F453">
            <v>250</v>
          </cell>
        </row>
        <row r="454">
          <cell r="A454" t="str">
            <v>511301</v>
          </cell>
          <cell r="B454" t="str">
            <v xml:space="preserve">HERMON-DEKALB </v>
          </cell>
          <cell r="C454">
            <v>12646</v>
          </cell>
          <cell r="D454">
            <v>12896</v>
          </cell>
          <cell r="E454">
            <v>12646</v>
          </cell>
          <cell r="F454">
            <v>250</v>
          </cell>
        </row>
        <row r="455">
          <cell r="A455" t="str">
            <v>511602</v>
          </cell>
          <cell r="B455" t="str">
            <v xml:space="preserve">LISBON CSD    </v>
          </cell>
          <cell r="C455">
            <v>12322</v>
          </cell>
          <cell r="D455">
            <v>12572</v>
          </cell>
          <cell r="E455">
            <v>12322</v>
          </cell>
          <cell r="F455">
            <v>250</v>
          </cell>
        </row>
        <row r="456">
          <cell r="A456" t="str">
            <v>511901</v>
          </cell>
          <cell r="B456" t="str">
            <v>MADRID-WADDING</v>
          </cell>
          <cell r="C456">
            <v>10491</v>
          </cell>
          <cell r="D456">
            <v>10741</v>
          </cell>
          <cell r="E456">
            <v>10491</v>
          </cell>
          <cell r="F456">
            <v>250</v>
          </cell>
        </row>
        <row r="457">
          <cell r="A457" t="str">
            <v>512001</v>
          </cell>
          <cell r="B457" t="str">
            <v xml:space="preserve">MASSENA CSD   </v>
          </cell>
          <cell r="C457">
            <v>10197</v>
          </cell>
          <cell r="D457">
            <v>10447</v>
          </cell>
          <cell r="E457">
            <v>10197</v>
          </cell>
          <cell r="F457">
            <v>250</v>
          </cell>
        </row>
        <row r="458">
          <cell r="A458" t="str">
            <v>512101</v>
          </cell>
          <cell r="B458" t="str">
            <v>MORRISTOWN CSD</v>
          </cell>
          <cell r="C458">
            <v>13680</v>
          </cell>
          <cell r="D458">
            <v>13680</v>
          </cell>
          <cell r="E458">
            <v>13594</v>
          </cell>
          <cell r="F458">
            <v>86</v>
          </cell>
        </row>
        <row r="459">
          <cell r="A459" t="str">
            <v>512201</v>
          </cell>
          <cell r="B459" t="str">
            <v>NORWOOD-NORFOL</v>
          </cell>
          <cell r="C459">
            <v>10652</v>
          </cell>
          <cell r="D459">
            <v>10902</v>
          </cell>
          <cell r="E459">
            <v>10652</v>
          </cell>
          <cell r="F459">
            <v>250</v>
          </cell>
        </row>
        <row r="460">
          <cell r="A460" t="str">
            <v>512300</v>
          </cell>
          <cell r="B460" t="str">
            <v>OGDENSBURG CIT</v>
          </cell>
          <cell r="C460">
            <v>13953</v>
          </cell>
          <cell r="D460">
            <v>14203</v>
          </cell>
          <cell r="E460">
            <v>13953</v>
          </cell>
          <cell r="F460">
            <v>250</v>
          </cell>
        </row>
        <row r="461">
          <cell r="A461" t="str">
            <v>512404</v>
          </cell>
          <cell r="B461" t="str">
            <v xml:space="preserve">HEUVELTON CSD </v>
          </cell>
          <cell r="C461">
            <v>10704</v>
          </cell>
          <cell r="D461">
            <v>10954</v>
          </cell>
          <cell r="E461">
            <v>10704</v>
          </cell>
          <cell r="F461">
            <v>250</v>
          </cell>
        </row>
        <row r="462">
          <cell r="A462" t="str">
            <v>512501</v>
          </cell>
          <cell r="B462" t="str">
            <v>PARISHVILLE-HO</v>
          </cell>
          <cell r="C462">
            <v>10609</v>
          </cell>
          <cell r="D462">
            <v>10859</v>
          </cell>
          <cell r="E462">
            <v>10609</v>
          </cell>
          <cell r="F462">
            <v>250</v>
          </cell>
        </row>
        <row r="463">
          <cell r="A463" t="str">
            <v>512902</v>
          </cell>
          <cell r="B463" t="str">
            <v xml:space="preserve">POTSDAM CSD   </v>
          </cell>
          <cell r="C463">
            <v>11390</v>
          </cell>
          <cell r="D463">
            <v>11640</v>
          </cell>
          <cell r="E463">
            <v>11390</v>
          </cell>
          <cell r="F463">
            <v>250</v>
          </cell>
        </row>
        <row r="464">
          <cell r="A464" t="str">
            <v>513102</v>
          </cell>
          <cell r="B464" t="str">
            <v>EDWARDS-KNOX C</v>
          </cell>
          <cell r="C464">
            <v>10536</v>
          </cell>
          <cell r="D464">
            <v>10786</v>
          </cell>
          <cell r="E464">
            <v>10536</v>
          </cell>
          <cell r="F464">
            <v>250</v>
          </cell>
        </row>
        <row r="465">
          <cell r="A465" t="str">
            <v>520101</v>
          </cell>
          <cell r="B465" t="str">
            <v>BURNT HILLS-BA</v>
          </cell>
          <cell r="C465">
            <v>10168</v>
          </cell>
          <cell r="D465">
            <v>10418</v>
          </cell>
          <cell r="E465">
            <v>10168</v>
          </cell>
          <cell r="F465">
            <v>250</v>
          </cell>
        </row>
        <row r="466">
          <cell r="A466" t="str">
            <v>520302</v>
          </cell>
          <cell r="B466" t="str">
            <v>SHENENDEHOWA C</v>
          </cell>
          <cell r="C466">
            <v>10919</v>
          </cell>
          <cell r="D466">
            <v>10919</v>
          </cell>
          <cell r="E466">
            <v>10808</v>
          </cell>
          <cell r="F466">
            <v>111</v>
          </cell>
        </row>
        <row r="467">
          <cell r="A467" t="str">
            <v>520401</v>
          </cell>
          <cell r="B467" t="str">
            <v xml:space="preserve">CORINTH CSD   </v>
          </cell>
          <cell r="C467">
            <v>10919</v>
          </cell>
          <cell r="D467">
            <v>11169</v>
          </cell>
          <cell r="E467">
            <v>10919</v>
          </cell>
          <cell r="F467">
            <v>250</v>
          </cell>
        </row>
        <row r="468">
          <cell r="A468" t="str">
            <v>520601</v>
          </cell>
          <cell r="B468" t="str">
            <v>EDINBURG COMMO</v>
          </cell>
          <cell r="C468">
            <v>20896</v>
          </cell>
          <cell r="D468">
            <v>21146</v>
          </cell>
          <cell r="E468">
            <v>20896</v>
          </cell>
          <cell r="F468">
            <v>250</v>
          </cell>
        </row>
        <row r="469">
          <cell r="A469" t="str">
            <v>520701</v>
          </cell>
          <cell r="B469" t="str">
            <v xml:space="preserve">GALWAY CSD    </v>
          </cell>
          <cell r="C469">
            <v>10157</v>
          </cell>
          <cell r="D469">
            <v>10407</v>
          </cell>
          <cell r="E469">
            <v>10157</v>
          </cell>
          <cell r="F469">
            <v>250</v>
          </cell>
        </row>
        <row r="470">
          <cell r="A470" t="str">
            <v>521200</v>
          </cell>
          <cell r="B470" t="str">
            <v xml:space="preserve">MECHANICVILLE </v>
          </cell>
          <cell r="C470">
            <v>10280</v>
          </cell>
          <cell r="D470">
            <v>10280</v>
          </cell>
          <cell r="E470">
            <v>9745</v>
          </cell>
          <cell r="F470">
            <v>535</v>
          </cell>
        </row>
        <row r="471">
          <cell r="A471" t="str">
            <v>521301</v>
          </cell>
          <cell r="B471" t="str">
            <v>BALLSTON SPA C</v>
          </cell>
          <cell r="C471">
            <v>11797</v>
          </cell>
          <cell r="D471">
            <v>12047</v>
          </cell>
          <cell r="E471">
            <v>11797</v>
          </cell>
          <cell r="F471">
            <v>250</v>
          </cell>
        </row>
        <row r="472">
          <cell r="A472" t="str">
            <v>521401</v>
          </cell>
          <cell r="B472" t="str">
            <v>SOUTH GLENS FA</v>
          </cell>
          <cell r="C472">
            <v>10667</v>
          </cell>
          <cell r="D472">
            <v>10917</v>
          </cell>
          <cell r="E472">
            <v>10667</v>
          </cell>
          <cell r="F472">
            <v>250</v>
          </cell>
        </row>
        <row r="473">
          <cell r="A473" t="str">
            <v>521701</v>
          </cell>
          <cell r="B473" t="str">
            <v xml:space="preserve">SCHUYLERVILLE </v>
          </cell>
          <cell r="C473">
            <v>11472</v>
          </cell>
          <cell r="D473">
            <v>11722</v>
          </cell>
          <cell r="E473">
            <v>11472</v>
          </cell>
          <cell r="F473">
            <v>250</v>
          </cell>
        </row>
        <row r="474">
          <cell r="A474" t="str">
            <v>521800</v>
          </cell>
          <cell r="B474" t="str">
            <v>SARATOGA SPRIN</v>
          </cell>
          <cell r="C474">
            <v>10532</v>
          </cell>
          <cell r="D474">
            <v>10782</v>
          </cell>
          <cell r="E474">
            <v>10532</v>
          </cell>
          <cell r="F474">
            <v>250</v>
          </cell>
        </row>
        <row r="475">
          <cell r="A475" t="str">
            <v>522001</v>
          </cell>
          <cell r="B475" t="str">
            <v>STILLWATER CSD</v>
          </cell>
          <cell r="C475">
            <v>9269</v>
          </cell>
          <cell r="D475">
            <v>9519</v>
          </cell>
          <cell r="E475">
            <v>9269</v>
          </cell>
          <cell r="F475">
            <v>250</v>
          </cell>
        </row>
        <row r="476">
          <cell r="A476" t="str">
            <v>522101</v>
          </cell>
          <cell r="B476" t="str">
            <v>WATERFORD-HALF</v>
          </cell>
          <cell r="C476">
            <v>12844</v>
          </cell>
          <cell r="D476">
            <v>13094</v>
          </cell>
          <cell r="E476">
            <v>12844</v>
          </cell>
          <cell r="F476">
            <v>250</v>
          </cell>
        </row>
        <row r="477">
          <cell r="A477" t="str">
            <v>530101</v>
          </cell>
          <cell r="B477" t="str">
            <v>DUANESBURG CSD</v>
          </cell>
          <cell r="C477">
            <v>9234</v>
          </cell>
          <cell r="D477">
            <v>9484</v>
          </cell>
          <cell r="E477">
            <v>9234</v>
          </cell>
          <cell r="F477">
            <v>250</v>
          </cell>
        </row>
        <row r="478">
          <cell r="A478" t="str">
            <v>530202</v>
          </cell>
          <cell r="B478" t="str">
            <v>SCOTIA-GLENVIL</v>
          </cell>
          <cell r="C478">
            <v>11013</v>
          </cell>
          <cell r="D478">
            <v>11263</v>
          </cell>
          <cell r="E478">
            <v>11013</v>
          </cell>
          <cell r="F478">
            <v>250</v>
          </cell>
        </row>
        <row r="479">
          <cell r="A479" t="str">
            <v>530301</v>
          </cell>
          <cell r="B479" t="str">
            <v xml:space="preserve">NISKAYUNA CSD </v>
          </cell>
          <cell r="C479">
            <v>11790</v>
          </cell>
          <cell r="D479">
            <v>11790</v>
          </cell>
          <cell r="E479">
            <v>11411</v>
          </cell>
          <cell r="F479">
            <v>379</v>
          </cell>
        </row>
        <row r="480">
          <cell r="A480" t="str">
            <v>530501</v>
          </cell>
          <cell r="B480" t="str">
            <v xml:space="preserve">SCHALMONT CSD </v>
          </cell>
          <cell r="C480">
            <v>13862</v>
          </cell>
          <cell r="D480">
            <v>14112</v>
          </cell>
          <cell r="E480">
            <v>13862</v>
          </cell>
          <cell r="F480">
            <v>250</v>
          </cell>
        </row>
        <row r="481">
          <cell r="A481" t="str">
            <v>530515</v>
          </cell>
          <cell r="B481" t="str">
            <v>ROTTERDAM-MOHO</v>
          </cell>
          <cell r="C481">
            <v>8989</v>
          </cell>
          <cell r="D481">
            <v>9239</v>
          </cell>
          <cell r="E481">
            <v>8989</v>
          </cell>
          <cell r="F481">
            <v>250</v>
          </cell>
        </row>
        <row r="482">
          <cell r="A482" t="str">
            <v>530600</v>
          </cell>
          <cell r="B482" t="str">
            <v>SCHENECTADY CI</v>
          </cell>
          <cell r="C482">
            <v>12015</v>
          </cell>
          <cell r="D482">
            <v>12015</v>
          </cell>
          <cell r="E482">
            <v>11168</v>
          </cell>
          <cell r="F482">
            <v>847</v>
          </cell>
        </row>
        <row r="483">
          <cell r="A483" t="str">
            <v>540801</v>
          </cell>
          <cell r="B483" t="str">
            <v>GILBOA-CONESVI</v>
          </cell>
          <cell r="C483">
            <v>15707</v>
          </cell>
          <cell r="D483">
            <v>15957</v>
          </cell>
          <cell r="E483">
            <v>15707</v>
          </cell>
          <cell r="F483">
            <v>250</v>
          </cell>
        </row>
        <row r="484">
          <cell r="A484" t="str">
            <v>540901</v>
          </cell>
          <cell r="B484" t="str">
            <v xml:space="preserve">JEFFERSON CSD </v>
          </cell>
          <cell r="C484">
            <v>12445</v>
          </cell>
          <cell r="D484">
            <v>12445</v>
          </cell>
          <cell r="E484">
            <v>11887</v>
          </cell>
          <cell r="F484">
            <v>558</v>
          </cell>
        </row>
        <row r="485">
          <cell r="A485" t="str">
            <v>541001</v>
          </cell>
          <cell r="B485" t="str">
            <v>MIDDLEBURGH CS</v>
          </cell>
          <cell r="C485">
            <v>12453</v>
          </cell>
          <cell r="D485">
            <v>12703</v>
          </cell>
          <cell r="E485">
            <v>12453</v>
          </cell>
          <cell r="F485">
            <v>250</v>
          </cell>
        </row>
        <row r="486">
          <cell r="A486" t="str">
            <v>541102</v>
          </cell>
          <cell r="B486" t="str">
            <v>COBLESKILL-RIC</v>
          </cell>
          <cell r="C486">
            <v>10802</v>
          </cell>
          <cell r="D486">
            <v>11052</v>
          </cell>
          <cell r="E486">
            <v>10802</v>
          </cell>
          <cell r="F486">
            <v>250</v>
          </cell>
        </row>
        <row r="487">
          <cell r="A487" t="str">
            <v>541201</v>
          </cell>
          <cell r="B487" t="str">
            <v xml:space="preserve">SCHOHARIE CSD </v>
          </cell>
          <cell r="C487">
            <v>12147</v>
          </cell>
          <cell r="D487">
            <v>12397</v>
          </cell>
          <cell r="E487">
            <v>12147</v>
          </cell>
          <cell r="F487">
            <v>250</v>
          </cell>
        </row>
        <row r="488">
          <cell r="A488" t="str">
            <v>541401</v>
          </cell>
          <cell r="B488" t="str">
            <v>SHARON SPRINGS</v>
          </cell>
          <cell r="C488">
            <v>14154</v>
          </cell>
          <cell r="D488">
            <v>14404</v>
          </cell>
          <cell r="E488">
            <v>14154</v>
          </cell>
          <cell r="F488">
            <v>250</v>
          </cell>
        </row>
        <row r="489">
          <cell r="A489" t="str">
            <v>550101</v>
          </cell>
          <cell r="B489" t="str">
            <v>ODESSA-MONTOUR</v>
          </cell>
          <cell r="C489">
            <v>11363</v>
          </cell>
          <cell r="D489">
            <v>11613</v>
          </cell>
          <cell r="E489">
            <v>11363</v>
          </cell>
          <cell r="F489">
            <v>250</v>
          </cell>
        </row>
        <row r="490">
          <cell r="A490" t="str">
            <v>550301</v>
          </cell>
          <cell r="B490" t="str">
            <v>WATKINS GLEN C</v>
          </cell>
          <cell r="C490">
            <v>10489</v>
          </cell>
          <cell r="D490">
            <v>10739</v>
          </cell>
          <cell r="E490">
            <v>10489</v>
          </cell>
          <cell r="F490">
            <v>250</v>
          </cell>
        </row>
        <row r="491">
          <cell r="A491" t="str">
            <v>560501</v>
          </cell>
          <cell r="B491" t="str">
            <v>SOUTH SENECA C</v>
          </cell>
          <cell r="C491">
            <v>13574</v>
          </cell>
          <cell r="D491">
            <v>13574</v>
          </cell>
          <cell r="E491">
            <v>13317</v>
          </cell>
          <cell r="F491">
            <v>257</v>
          </cell>
        </row>
        <row r="492">
          <cell r="A492" t="str">
            <v>560603</v>
          </cell>
          <cell r="B492" t="str">
            <v xml:space="preserve">ROMULUS CSD   </v>
          </cell>
          <cell r="C492">
            <v>14567</v>
          </cell>
          <cell r="D492">
            <v>14817</v>
          </cell>
          <cell r="E492">
            <v>14567</v>
          </cell>
          <cell r="F492">
            <v>250</v>
          </cell>
        </row>
        <row r="493">
          <cell r="A493" t="str">
            <v>560701</v>
          </cell>
          <cell r="B493" t="str">
            <v>SENECA FALLS C</v>
          </cell>
          <cell r="C493">
            <v>11016</v>
          </cell>
          <cell r="D493">
            <v>11266</v>
          </cell>
          <cell r="E493">
            <v>11016</v>
          </cell>
          <cell r="F493">
            <v>250</v>
          </cell>
        </row>
        <row r="494">
          <cell r="A494" t="str">
            <v>561006</v>
          </cell>
          <cell r="B494" t="str">
            <v xml:space="preserve">WATERLOO CSD  </v>
          </cell>
          <cell r="C494">
            <v>10263</v>
          </cell>
          <cell r="D494">
            <v>10513</v>
          </cell>
          <cell r="E494">
            <v>10263</v>
          </cell>
          <cell r="F494">
            <v>250</v>
          </cell>
        </row>
        <row r="495">
          <cell r="A495" t="str">
            <v>570101</v>
          </cell>
          <cell r="B495" t="str">
            <v xml:space="preserve">ADDISON CSD   </v>
          </cell>
          <cell r="C495">
            <v>11263</v>
          </cell>
          <cell r="D495">
            <v>11513</v>
          </cell>
          <cell r="E495">
            <v>11263</v>
          </cell>
          <cell r="F495">
            <v>250</v>
          </cell>
        </row>
        <row r="496">
          <cell r="A496" t="str">
            <v>570201</v>
          </cell>
          <cell r="B496" t="str">
            <v xml:space="preserve">AVOCA CSD     </v>
          </cell>
          <cell r="C496">
            <v>13203</v>
          </cell>
          <cell r="D496">
            <v>13453</v>
          </cell>
          <cell r="E496">
            <v>13203</v>
          </cell>
          <cell r="F496">
            <v>250</v>
          </cell>
        </row>
        <row r="497">
          <cell r="A497" t="str">
            <v>570302</v>
          </cell>
          <cell r="B497" t="str">
            <v xml:space="preserve">BATH CSD      </v>
          </cell>
          <cell r="C497">
            <v>9780</v>
          </cell>
          <cell r="D497">
            <v>10030</v>
          </cell>
          <cell r="E497">
            <v>9780</v>
          </cell>
          <cell r="F497">
            <v>250</v>
          </cell>
        </row>
        <row r="498">
          <cell r="A498" t="str">
            <v>570401</v>
          </cell>
          <cell r="B498" t="str">
            <v xml:space="preserve">BRADFORD CSD  </v>
          </cell>
          <cell r="C498">
            <v>13266</v>
          </cell>
          <cell r="D498">
            <v>13266</v>
          </cell>
          <cell r="E498">
            <v>13235</v>
          </cell>
          <cell r="F498">
            <v>31</v>
          </cell>
        </row>
        <row r="499">
          <cell r="A499" t="str">
            <v>570603</v>
          </cell>
          <cell r="B499" t="str">
            <v>CAMPBELL-SAVON</v>
          </cell>
          <cell r="C499">
            <v>10531</v>
          </cell>
          <cell r="D499">
            <v>10781</v>
          </cell>
          <cell r="E499">
            <v>10531</v>
          </cell>
          <cell r="F499">
            <v>250</v>
          </cell>
        </row>
        <row r="500">
          <cell r="A500" t="str">
            <v>571000</v>
          </cell>
          <cell r="B500" t="str">
            <v>CORNING CITY S</v>
          </cell>
          <cell r="C500">
            <v>10637</v>
          </cell>
          <cell r="D500">
            <v>10887</v>
          </cell>
          <cell r="E500">
            <v>10637</v>
          </cell>
          <cell r="F500">
            <v>250</v>
          </cell>
        </row>
        <row r="501">
          <cell r="A501" t="str">
            <v>571502</v>
          </cell>
          <cell r="B501" t="str">
            <v>CANISTEO-GREEN</v>
          </cell>
          <cell r="C501">
            <v>13797</v>
          </cell>
          <cell r="D501">
            <v>13797</v>
          </cell>
          <cell r="E501">
            <v>12941</v>
          </cell>
          <cell r="F501">
            <v>856</v>
          </cell>
        </row>
        <row r="502">
          <cell r="A502" t="str">
            <v>571800</v>
          </cell>
          <cell r="B502" t="str">
            <v>HORNELL CITY S</v>
          </cell>
          <cell r="C502">
            <v>9858</v>
          </cell>
          <cell r="D502">
            <v>9858</v>
          </cell>
          <cell r="E502">
            <v>9539</v>
          </cell>
          <cell r="F502">
            <v>319</v>
          </cell>
        </row>
        <row r="503">
          <cell r="A503" t="str">
            <v>571901</v>
          </cell>
          <cell r="B503" t="str">
            <v xml:space="preserve">ARKPORT CSD   </v>
          </cell>
          <cell r="C503">
            <v>9680</v>
          </cell>
          <cell r="D503">
            <v>9930</v>
          </cell>
          <cell r="E503">
            <v>9680</v>
          </cell>
          <cell r="F503">
            <v>250</v>
          </cell>
        </row>
        <row r="504">
          <cell r="A504" t="str">
            <v>572301</v>
          </cell>
          <cell r="B504" t="str">
            <v>PRATTSBURGH CS</v>
          </cell>
          <cell r="C504">
            <v>10626</v>
          </cell>
          <cell r="D504">
            <v>10876</v>
          </cell>
          <cell r="E504">
            <v>10626</v>
          </cell>
          <cell r="F504">
            <v>250</v>
          </cell>
        </row>
        <row r="505">
          <cell r="A505" t="str">
            <v>572702</v>
          </cell>
          <cell r="B505" t="str">
            <v>JASPER-TROUPSB</v>
          </cell>
          <cell r="C505">
            <v>10590</v>
          </cell>
          <cell r="D505">
            <v>10840</v>
          </cell>
          <cell r="E505">
            <v>10590</v>
          </cell>
          <cell r="F505">
            <v>250</v>
          </cell>
        </row>
        <row r="506">
          <cell r="A506" t="str">
            <v>572901</v>
          </cell>
          <cell r="B506" t="str">
            <v>HAMMONDSPORT C</v>
          </cell>
          <cell r="C506">
            <v>14766</v>
          </cell>
          <cell r="D506">
            <v>15016</v>
          </cell>
          <cell r="E506">
            <v>14766</v>
          </cell>
          <cell r="F506">
            <v>250</v>
          </cell>
        </row>
        <row r="507">
          <cell r="A507" t="str">
            <v>573002</v>
          </cell>
          <cell r="B507" t="str">
            <v>WAYLAND-COHOCT</v>
          </cell>
          <cell r="C507">
            <v>10769</v>
          </cell>
          <cell r="D507">
            <v>11019</v>
          </cell>
          <cell r="E507">
            <v>10769</v>
          </cell>
          <cell r="F507">
            <v>250</v>
          </cell>
        </row>
        <row r="508">
          <cell r="A508" t="str">
            <v>580101</v>
          </cell>
          <cell r="B508" t="str">
            <v xml:space="preserve">BABYLON UFSD  </v>
          </cell>
          <cell r="C508">
            <v>16928</v>
          </cell>
          <cell r="D508">
            <v>17178</v>
          </cell>
          <cell r="E508">
            <v>16928</v>
          </cell>
          <cell r="F508">
            <v>250</v>
          </cell>
        </row>
        <row r="509">
          <cell r="A509" t="str">
            <v>580102</v>
          </cell>
          <cell r="B509" t="str">
            <v>WEST BABYLON U</v>
          </cell>
          <cell r="C509">
            <v>14849</v>
          </cell>
          <cell r="D509">
            <v>15099</v>
          </cell>
          <cell r="E509">
            <v>14849</v>
          </cell>
          <cell r="F509">
            <v>250</v>
          </cell>
        </row>
        <row r="510">
          <cell r="A510" t="str">
            <v>580103</v>
          </cell>
          <cell r="B510" t="str">
            <v xml:space="preserve">NORTH BABYLON </v>
          </cell>
          <cell r="C510">
            <v>14290</v>
          </cell>
          <cell r="D510">
            <v>14540</v>
          </cell>
          <cell r="E510">
            <v>14290</v>
          </cell>
          <cell r="F510">
            <v>250</v>
          </cell>
        </row>
        <row r="511">
          <cell r="A511" t="str">
            <v>580104</v>
          </cell>
          <cell r="B511" t="str">
            <v>LINDENHURST UF</v>
          </cell>
          <cell r="C511">
            <v>14253</v>
          </cell>
          <cell r="D511">
            <v>14503</v>
          </cell>
          <cell r="E511">
            <v>14253</v>
          </cell>
          <cell r="F511">
            <v>250</v>
          </cell>
        </row>
        <row r="512">
          <cell r="A512" t="str">
            <v>580105</v>
          </cell>
          <cell r="B512" t="str">
            <v xml:space="preserve">COPIAGUE UFSD </v>
          </cell>
          <cell r="C512">
            <v>15361</v>
          </cell>
          <cell r="D512">
            <v>15361</v>
          </cell>
          <cell r="E512">
            <v>14925</v>
          </cell>
          <cell r="F512">
            <v>436</v>
          </cell>
        </row>
        <row r="513">
          <cell r="A513" t="str">
            <v>580106</v>
          </cell>
          <cell r="B513" t="str">
            <v>AMITYVILLE UFS</v>
          </cell>
          <cell r="C513">
            <v>17777</v>
          </cell>
          <cell r="D513">
            <v>17777</v>
          </cell>
          <cell r="E513">
            <v>17239</v>
          </cell>
          <cell r="F513">
            <v>538</v>
          </cell>
        </row>
        <row r="514">
          <cell r="A514" t="str">
            <v>580107</v>
          </cell>
          <cell r="B514" t="str">
            <v>DEER PARK UFSD</v>
          </cell>
          <cell r="C514">
            <v>15685</v>
          </cell>
          <cell r="D514">
            <v>15935</v>
          </cell>
          <cell r="E514">
            <v>15685</v>
          </cell>
          <cell r="F514">
            <v>250</v>
          </cell>
        </row>
        <row r="515">
          <cell r="A515" t="str">
            <v>580109</v>
          </cell>
          <cell r="B515" t="str">
            <v>WYANDANCH UFSD</v>
          </cell>
          <cell r="C515">
            <v>16666</v>
          </cell>
          <cell r="D515">
            <v>16916</v>
          </cell>
          <cell r="E515">
            <v>16666</v>
          </cell>
          <cell r="F515">
            <v>250</v>
          </cell>
        </row>
        <row r="516">
          <cell r="A516" t="str">
            <v>580201</v>
          </cell>
          <cell r="B516" t="str">
            <v xml:space="preserve">THREE VILLAGE </v>
          </cell>
          <cell r="C516">
            <v>15887</v>
          </cell>
          <cell r="D516">
            <v>16137</v>
          </cell>
          <cell r="E516">
            <v>15887</v>
          </cell>
          <cell r="F516">
            <v>250</v>
          </cell>
        </row>
        <row r="517">
          <cell r="A517" t="str">
            <v>580203</v>
          </cell>
          <cell r="B517" t="str">
            <v>BROOKHAVEN-COM</v>
          </cell>
          <cell r="C517">
            <v>13498</v>
          </cell>
          <cell r="D517">
            <v>13748</v>
          </cell>
          <cell r="E517">
            <v>13498</v>
          </cell>
          <cell r="F517">
            <v>250</v>
          </cell>
        </row>
        <row r="518">
          <cell r="A518" t="str">
            <v>580205</v>
          </cell>
          <cell r="B518" t="str">
            <v xml:space="preserve">SACHEM CSD    </v>
          </cell>
          <cell r="C518">
            <v>13251</v>
          </cell>
          <cell r="D518">
            <v>13501</v>
          </cell>
          <cell r="E518">
            <v>13251</v>
          </cell>
          <cell r="F518">
            <v>250</v>
          </cell>
        </row>
        <row r="519">
          <cell r="A519" t="str">
            <v>580206</v>
          </cell>
          <cell r="B519" t="str">
            <v>PORT JEFFERSON</v>
          </cell>
          <cell r="C519">
            <v>21199</v>
          </cell>
          <cell r="D519">
            <v>21449</v>
          </cell>
          <cell r="E519">
            <v>21199</v>
          </cell>
          <cell r="F519">
            <v>250</v>
          </cell>
        </row>
        <row r="520">
          <cell r="A520" t="str">
            <v>580207</v>
          </cell>
          <cell r="B520" t="str">
            <v xml:space="preserve">MT SINAI UFSD </v>
          </cell>
          <cell r="C520">
            <v>14841</v>
          </cell>
          <cell r="D520">
            <v>15091</v>
          </cell>
          <cell r="E520">
            <v>14841</v>
          </cell>
          <cell r="F520">
            <v>250</v>
          </cell>
        </row>
        <row r="521">
          <cell r="A521" t="str">
            <v>580208</v>
          </cell>
          <cell r="B521" t="str">
            <v>MILLER PLACE U</v>
          </cell>
          <cell r="C521">
            <v>12922</v>
          </cell>
          <cell r="D521">
            <v>13172</v>
          </cell>
          <cell r="E521">
            <v>12922</v>
          </cell>
          <cell r="F521">
            <v>250</v>
          </cell>
        </row>
        <row r="522">
          <cell r="A522" t="str">
            <v>580209</v>
          </cell>
          <cell r="B522" t="str">
            <v>ROCKY POINT UF</v>
          </cell>
          <cell r="C522">
            <v>12814</v>
          </cell>
          <cell r="D522">
            <v>13064</v>
          </cell>
          <cell r="E522">
            <v>12814</v>
          </cell>
          <cell r="F522">
            <v>250</v>
          </cell>
        </row>
        <row r="523">
          <cell r="A523" t="str">
            <v>580211</v>
          </cell>
          <cell r="B523" t="str">
            <v>MIDDLE COUNTRY</v>
          </cell>
          <cell r="C523">
            <v>13119</v>
          </cell>
          <cell r="D523">
            <v>13369</v>
          </cell>
          <cell r="E523">
            <v>13119</v>
          </cell>
          <cell r="F523">
            <v>250</v>
          </cell>
        </row>
        <row r="524">
          <cell r="A524" t="str">
            <v>580212</v>
          </cell>
          <cell r="B524" t="str">
            <v xml:space="preserve">LONGWOOD CSD  </v>
          </cell>
          <cell r="C524">
            <v>14380</v>
          </cell>
          <cell r="D524">
            <v>14630</v>
          </cell>
          <cell r="E524">
            <v>14380</v>
          </cell>
          <cell r="F524">
            <v>250</v>
          </cell>
        </row>
        <row r="525">
          <cell r="A525" t="str">
            <v>580224</v>
          </cell>
          <cell r="B525" t="str">
            <v>PATCHOGUE-MEDF</v>
          </cell>
          <cell r="C525">
            <v>12814</v>
          </cell>
          <cell r="D525">
            <v>13064</v>
          </cell>
          <cell r="E525">
            <v>12814</v>
          </cell>
          <cell r="F525">
            <v>250</v>
          </cell>
        </row>
        <row r="526">
          <cell r="A526" t="str">
            <v>580232</v>
          </cell>
          <cell r="B526" t="str">
            <v xml:space="preserve">WILLIAM FLOYD </v>
          </cell>
          <cell r="C526">
            <v>14169</v>
          </cell>
          <cell r="D526">
            <v>14419</v>
          </cell>
          <cell r="E526">
            <v>14169</v>
          </cell>
          <cell r="F526">
            <v>250</v>
          </cell>
        </row>
        <row r="527">
          <cell r="A527" t="str">
            <v>580233</v>
          </cell>
          <cell r="B527" t="str">
            <v>CENTER MORICHE</v>
          </cell>
          <cell r="C527">
            <v>14847</v>
          </cell>
          <cell r="D527">
            <v>15097</v>
          </cell>
          <cell r="E527">
            <v>14847</v>
          </cell>
          <cell r="F527">
            <v>250</v>
          </cell>
        </row>
        <row r="528">
          <cell r="A528" t="str">
            <v>580234</v>
          </cell>
          <cell r="B528" t="str">
            <v xml:space="preserve">EAST MORICHES </v>
          </cell>
          <cell r="C528">
            <v>17372</v>
          </cell>
          <cell r="D528">
            <v>17622</v>
          </cell>
          <cell r="E528">
            <v>17372</v>
          </cell>
          <cell r="F528">
            <v>250</v>
          </cell>
        </row>
        <row r="529">
          <cell r="A529" t="str">
            <v>580235</v>
          </cell>
          <cell r="B529" t="str">
            <v xml:space="preserve">SOUTH COUNTRY </v>
          </cell>
          <cell r="C529">
            <v>15951</v>
          </cell>
          <cell r="D529">
            <v>16201</v>
          </cell>
          <cell r="E529">
            <v>15951</v>
          </cell>
          <cell r="F529">
            <v>250</v>
          </cell>
        </row>
        <row r="530">
          <cell r="A530" t="str">
            <v>580301</v>
          </cell>
          <cell r="B530" t="str">
            <v>EAST HAMPTON U</v>
          </cell>
          <cell r="C530">
            <v>23729</v>
          </cell>
          <cell r="D530">
            <v>23979</v>
          </cell>
          <cell r="E530">
            <v>23729</v>
          </cell>
          <cell r="F530">
            <v>250</v>
          </cell>
        </row>
        <row r="531">
          <cell r="A531" t="str">
            <v>580302</v>
          </cell>
          <cell r="B531" t="str">
            <v>WAINSCOTT</v>
          </cell>
          <cell r="C531">
            <v>15281</v>
          </cell>
          <cell r="D531">
            <v>15531</v>
          </cell>
          <cell r="E531">
            <v>15281</v>
          </cell>
          <cell r="F531">
            <v>250</v>
          </cell>
        </row>
        <row r="532">
          <cell r="A532" t="str">
            <v>580303</v>
          </cell>
          <cell r="B532" t="str">
            <v>AMAGANSETT UFS</v>
          </cell>
          <cell r="C532">
            <v>57648</v>
          </cell>
          <cell r="D532">
            <v>57898</v>
          </cell>
          <cell r="E532">
            <v>57648</v>
          </cell>
          <cell r="F532">
            <v>250</v>
          </cell>
        </row>
        <row r="533">
          <cell r="A533" t="str">
            <v>580304</v>
          </cell>
          <cell r="B533" t="str">
            <v xml:space="preserve">SPRINGS UFSD  </v>
          </cell>
          <cell r="C533">
            <v>21775</v>
          </cell>
          <cell r="D533">
            <v>21775</v>
          </cell>
          <cell r="E533">
            <v>20051</v>
          </cell>
          <cell r="F533">
            <v>1724</v>
          </cell>
        </row>
        <row r="534">
          <cell r="A534" t="str">
            <v>580305</v>
          </cell>
          <cell r="B534" t="str">
            <v>SAG HARBOR UFS</v>
          </cell>
          <cell r="C534">
            <v>24725</v>
          </cell>
          <cell r="D534">
            <v>24725</v>
          </cell>
          <cell r="E534">
            <v>22917</v>
          </cell>
          <cell r="F534">
            <v>1808</v>
          </cell>
        </row>
        <row r="535">
          <cell r="A535" t="str">
            <v>580306</v>
          </cell>
          <cell r="B535" t="str">
            <v xml:space="preserve">MONTAUK UFSD  </v>
          </cell>
          <cell r="C535">
            <v>31259</v>
          </cell>
          <cell r="D535">
            <v>31509</v>
          </cell>
          <cell r="E535">
            <v>31259</v>
          </cell>
          <cell r="F535">
            <v>250</v>
          </cell>
        </row>
        <row r="536">
          <cell r="A536" t="str">
            <v>580401</v>
          </cell>
          <cell r="B536" t="str">
            <v xml:space="preserve">ELWOOD UFSD   </v>
          </cell>
          <cell r="C536">
            <v>14773</v>
          </cell>
          <cell r="D536">
            <v>15023</v>
          </cell>
          <cell r="E536">
            <v>14773</v>
          </cell>
          <cell r="F536">
            <v>250</v>
          </cell>
        </row>
        <row r="537">
          <cell r="A537" t="str">
            <v>580402</v>
          </cell>
          <cell r="B537" t="str">
            <v>COLD SPRING HA</v>
          </cell>
          <cell r="C537">
            <v>20586</v>
          </cell>
          <cell r="D537">
            <v>20836</v>
          </cell>
          <cell r="E537">
            <v>20586</v>
          </cell>
          <cell r="F537">
            <v>250</v>
          </cell>
        </row>
        <row r="538">
          <cell r="A538" t="str">
            <v>580403</v>
          </cell>
          <cell r="B538" t="str">
            <v>HUNTINGTON UFS</v>
          </cell>
          <cell r="C538">
            <v>17512</v>
          </cell>
          <cell r="D538">
            <v>17762</v>
          </cell>
          <cell r="E538">
            <v>17512</v>
          </cell>
          <cell r="F538">
            <v>250</v>
          </cell>
        </row>
        <row r="539">
          <cell r="A539" t="str">
            <v>580404</v>
          </cell>
          <cell r="B539" t="str">
            <v>NORTHPORT-EAST</v>
          </cell>
          <cell r="C539">
            <v>18008</v>
          </cell>
          <cell r="D539">
            <v>18258</v>
          </cell>
          <cell r="E539">
            <v>18008</v>
          </cell>
          <cell r="F539">
            <v>250</v>
          </cell>
        </row>
        <row r="540">
          <cell r="A540" t="str">
            <v>580405</v>
          </cell>
          <cell r="B540" t="str">
            <v>HALF HOLLOW HI</v>
          </cell>
          <cell r="C540">
            <v>14896</v>
          </cell>
          <cell r="D540">
            <v>15146</v>
          </cell>
          <cell r="E540">
            <v>14896</v>
          </cell>
          <cell r="F540">
            <v>250</v>
          </cell>
        </row>
        <row r="541">
          <cell r="A541" t="str">
            <v>580406</v>
          </cell>
          <cell r="B541" t="str">
            <v>HARBORFIELDS C</v>
          </cell>
          <cell r="C541">
            <v>13773</v>
          </cell>
          <cell r="D541">
            <v>14023</v>
          </cell>
          <cell r="E541">
            <v>13773</v>
          </cell>
          <cell r="F541">
            <v>250</v>
          </cell>
        </row>
        <row r="542">
          <cell r="A542" t="str">
            <v>580410</v>
          </cell>
          <cell r="B542" t="str">
            <v xml:space="preserve">COMMACK UFSD  </v>
          </cell>
          <cell r="C542">
            <v>15506</v>
          </cell>
          <cell r="D542">
            <v>15756</v>
          </cell>
          <cell r="E542">
            <v>15506</v>
          </cell>
          <cell r="F542">
            <v>250</v>
          </cell>
        </row>
        <row r="543">
          <cell r="A543" t="str">
            <v>580413</v>
          </cell>
          <cell r="B543" t="str">
            <v>SOUTH HUNTINGT</v>
          </cell>
          <cell r="C543">
            <v>15758</v>
          </cell>
          <cell r="D543">
            <v>16008</v>
          </cell>
          <cell r="E543">
            <v>15758</v>
          </cell>
          <cell r="F543">
            <v>250</v>
          </cell>
        </row>
        <row r="544">
          <cell r="A544" t="str">
            <v>580501</v>
          </cell>
          <cell r="B544" t="str">
            <v>BAY SHORE UFSD</v>
          </cell>
          <cell r="C544">
            <v>15357</v>
          </cell>
          <cell r="D544">
            <v>15607</v>
          </cell>
          <cell r="E544">
            <v>15357</v>
          </cell>
          <cell r="F544">
            <v>250</v>
          </cell>
        </row>
        <row r="545">
          <cell r="A545" t="str">
            <v>580502</v>
          </cell>
          <cell r="B545" t="str">
            <v xml:space="preserve">ISLIP UFSD    </v>
          </cell>
          <cell r="C545">
            <v>14288</v>
          </cell>
          <cell r="D545">
            <v>14538</v>
          </cell>
          <cell r="E545">
            <v>14288</v>
          </cell>
          <cell r="F545">
            <v>250</v>
          </cell>
        </row>
        <row r="546">
          <cell r="A546" t="str">
            <v>580503</v>
          </cell>
          <cell r="B546" t="str">
            <v>EAST ISLIP UFS</v>
          </cell>
          <cell r="C546">
            <v>14659</v>
          </cell>
          <cell r="D546">
            <v>14909</v>
          </cell>
          <cell r="E546">
            <v>14659</v>
          </cell>
          <cell r="F546">
            <v>250</v>
          </cell>
        </row>
        <row r="547">
          <cell r="A547" t="str">
            <v>580504</v>
          </cell>
          <cell r="B547" t="str">
            <v xml:space="preserve">SAYVILLE UFSD </v>
          </cell>
          <cell r="C547">
            <v>16460</v>
          </cell>
          <cell r="D547">
            <v>16710</v>
          </cell>
          <cell r="E547">
            <v>16460</v>
          </cell>
          <cell r="F547">
            <v>250</v>
          </cell>
        </row>
        <row r="548">
          <cell r="A548" t="str">
            <v>580505</v>
          </cell>
          <cell r="B548" t="str">
            <v>BAYPORT-BLUE P</v>
          </cell>
          <cell r="C548">
            <v>17566</v>
          </cell>
          <cell r="D548">
            <v>17816</v>
          </cell>
          <cell r="E548">
            <v>17566</v>
          </cell>
          <cell r="F548">
            <v>250</v>
          </cell>
        </row>
        <row r="549">
          <cell r="A549" t="str">
            <v>580506</v>
          </cell>
          <cell r="B549" t="str">
            <v>HAUPPAUGE UFSD</v>
          </cell>
          <cell r="C549">
            <v>16435</v>
          </cell>
          <cell r="D549">
            <v>16685</v>
          </cell>
          <cell r="E549">
            <v>16435</v>
          </cell>
          <cell r="F549">
            <v>250</v>
          </cell>
        </row>
        <row r="550">
          <cell r="A550" t="str">
            <v>580507</v>
          </cell>
          <cell r="B550" t="str">
            <v>CONNETQUOT CSD</v>
          </cell>
          <cell r="C550">
            <v>15947</v>
          </cell>
          <cell r="D550">
            <v>16197</v>
          </cell>
          <cell r="E550">
            <v>15947</v>
          </cell>
          <cell r="F550">
            <v>250</v>
          </cell>
        </row>
        <row r="551">
          <cell r="A551" t="str">
            <v>580509</v>
          </cell>
          <cell r="B551" t="str">
            <v>WEST ISLIP UFS</v>
          </cell>
          <cell r="C551">
            <v>13799</v>
          </cell>
          <cell r="D551">
            <v>14049</v>
          </cell>
          <cell r="E551">
            <v>13799</v>
          </cell>
          <cell r="F551">
            <v>250</v>
          </cell>
        </row>
        <row r="552">
          <cell r="A552" t="str">
            <v>580512</v>
          </cell>
          <cell r="B552" t="str">
            <v>BRENTWOOD UFSD</v>
          </cell>
          <cell r="C552">
            <v>13483</v>
          </cell>
          <cell r="D552">
            <v>13733</v>
          </cell>
          <cell r="E552">
            <v>13483</v>
          </cell>
          <cell r="F552">
            <v>250</v>
          </cell>
        </row>
        <row r="553">
          <cell r="A553" t="str">
            <v>580513</v>
          </cell>
          <cell r="B553" t="str">
            <v xml:space="preserve">CENTRAL ISLIP </v>
          </cell>
          <cell r="C553">
            <v>19614</v>
          </cell>
          <cell r="D553">
            <v>19864</v>
          </cell>
          <cell r="E553">
            <v>19614</v>
          </cell>
          <cell r="F553">
            <v>250</v>
          </cell>
        </row>
        <row r="554">
          <cell r="A554" t="str">
            <v>580514</v>
          </cell>
          <cell r="B554" t="str">
            <v>FIRE ISLAND UF</v>
          </cell>
          <cell r="C554">
            <v>107803</v>
          </cell>
          <cell r="D554">
            <v>108053</v>
          </cell>
          <cell r="E554">
            <v>107803</v>
          </cell>
          <cell r="F554">
            <v>250</v>
          </cell>
        </row>
        <row r="555">
          <cell r="A555" t="str">
            <v>580601</v>
          </cell>
          <cell r="B555" t="str">
            <v>SHOREHAM-WADIN</v>
          </cell>
          <cell r="C555">
            <v>15726</v>
          </cell>
          <cell r="D555">
            <v>15976</v>
          </cell>
          <cell r="E555">
            <v>15726</v>
          </cell>
          <cell r="F555">
            <v>250</v>
          </cell>
        </row>
        <row r="556">
          <cell r="A556" t="str">
            <v>580602</v>
          </cell>
          <cell r="B556" t="str">
            <v xml:space="preserve">RIVERHEAD CSD </v>
          </cell>
          <cell r="C556">
            <v>16076</v>
          </cell>
          <cell r="D556">
            <v>16326</v>
          </cell>
          <cell r="E556">
            <v>16076</v>
          </cell>
          <cell r="F556">
            <v>250</v>
          </cell>
        </row>
        <row r="557">
          <cell r="A557" t="str">
            <v>580701</v>
          </cell>
          <cell r="B557" t="str">
            <v>SHELTER ISLAND</v>
          </cell>
          <cell r="C557">
            <v>28013</v>
          </cell>
          <cell r="D557">
            <v>28263</v>
          </cell>
          <cell r="E557">
            <v>28013</v>
          </cell>
          <cell r="F557">
            <v>250</v>
          </cell>
        </row>
        <row r="558">
          <cell r="A558" t="str">
            <v>580801</v>
          </cell>
          <cell r="B558" t="str">
            <v xml:space="preserve">SMITHTOWN CSD </v>
          </cell>
          <cell r="C558">
            <v>13969</v>
          </cell>
          <cell r="D558">
            <v>14219</v>
          </cell>
          <cell r="E558">
            <v>13969</v>
          </cell>
          <cell r="F558">
            <v>250</v>
          </cell>
        </row>
        <row r="559">
          <cell r="A559" t="str">
            <v>580805</v>
          </cell>
          <cell r="B559" t="str">
            <v>KINGS PARK CSD</v>
          </cell>
          <cell r="C559">
            <v>13928</v>
          </cell>
          <cell r="D559">
            <v>14178</v>
          </cell>
          <cell r="E559">
            <v>13928</v>
          </cell>
          <cell r="F559">
            <v>250</v>
          </cell>
        </row>
        <row r="560">
          <cell r="A560" t="str">
            <v>580901</v>
          </cell>
          <cell r="B560" t="str">
            <v>REMSENBURG-SPE</v>
          </cell>
          <cell r="C560">
            <v>36414</v>
          </cell>
          <cell r="D560">
            <v>36664</v>
          </cell>
          <cell r="E560">
            <v>36414</v>
          </cell>
          <cell r="F560">
            <v>250</v>
          </cell>
        </row>
        <row r="561">
          <cell r="A561" t="str">
            <v>580902</v>
          </cell>
          <cell r="B561" t="str">
            <v>WESTHAMPTON BE</v>
          </cell>
          <cell r="C561">
            <v>18354</v>
          </cell>
          <cell r="D561">
            <v>18604</v>
          </cell>
          <cell r="E561">
            <v>18354</v>
          </cell>
          <cell r="F561">
            <v>250</v>
          </cell>
        </row>
        <row r="562">
          <cell r="A562" t="str">
            <v>580903</v>
          </cell>
          <cell r="B562" t="str">
            <v xml:space="preserve">QUOGUE UFSD   </v>
          </cell>
          <cell r="C562">
            <v>46923</v>
          </cell>
          <cell r="D562">
            <v>46923</v>
          </cell>
          <cell r="E562">
            <v>46236</v>
          </cell>
          <cell r="F562">
            <v>687</v>
          </cell>
        </row>
        <row r="563">
          <cell r="A563" t="str">
            <v>580905</v>
          </cell>
          <cell r="B563" t="str">
            <v>HAMPTON BAYS U</v>
          </cell>
          <cell r="C563">
            <v>16093</v>
          </cell>
          <cell r="D563">
            <v>16343</v>
          </cell>
          <cell r="E563">
            <v>16093</v>
          </cell>
          <cell r="F563">
            <v>250</v>
          </cell>
        </row>
        <row r="564">
          <cell r="A564" t="str">
            <v>580906</v>
          </cell>
          <cell r="B564" t="str">
            <v>SOUTHAMPTON UF</v>
          </cell>
          <cell r="C564">
            <v>23414</v>
          </cell>
          <cell r="D564">
            <v>23664</v>
          </cell>
          <cell r="E564">
            <v>23414</v>
          </cell>
          <cell r="F564">
            <v>250</v>
          </cell>
        </row>
        <row r="565">
          <cell r="A565" t="str">
            <v>580909</v>
          </cell>
          <cell r="B565" t="str">
            <v xml:space="preserve">BRIDGEHAMPTON </v>
          </cell>
          <cell r="C565">
            <v>53545</v>
          </cell>
          <cell r="D565">
            <v>53545</v>
          </cell>
          <cell r="E565">
            <v>51734</v>
          </cell>
          <cell r="F565">
            <v>1811</v>
          </cell>
        </row>
        <row r="566">
          <cell r="A566" t="str">
            <v>580910</v>
          </cell>
          <cell r="B566" t="str">
            <v>SAGAPONACK</v>
          </cell>
          <cell r="C566">
            <v>15281</v>
          </cell>
          <cell r="D566">
            <v>15531</v>
          </cell>
          <cell r="E566">
            <v>15281</v>
          </cell>
          <cell r="F566">
            <v>250</v>
          </cell>
        </row>
        <row r="567">
          <cell r="A567" t="str">
            <v>580912</v>
          </cell>
          <cell r="B567" t="str">
            <v>EASTPORT-SOUTH</v>
          </cell>
          <cell r="C567">
            <v>13276</v>
          </cell>
          <cell r="D567">
            <v>13526</v>
          </cell>
          <cell r="E567">
            <v>13276</v>
          </cell>
          <cell r="F567">
            <v>250</v>
          </cell>
        </row>
        <row r="568">
          <cell r="A568" t="str">
            <v>580913</v>
          </cell>
          <cell r="B568" t="str">
            <v xml:space="preserve">TUCKAHOE COMN </v>
          </cell>
          <cell r="C568">
            <v>28200</v>
          </cell>
          <cell r="D568">
            <v>28450</v>
          </cell>
          <cell r="E568">
            <v>28200</v>
          </cell>
          <cell r="F568">
            <v>250</v>
          </cell>
        </row>
        <row r="569">
          <cell r="A569" t="str">
            <v>580917</v>
          </cell>
          <cell r="B569" t="str">
            <v>EAST QUOGUE UF</v>
          </cell>
          <cell r="C569">
            <v>22116</v>
          </cell>
          <cell r="D569">
            <v>22366</v>
          </cell>
          <cell r="E569">
            <v>22116</v>
          </cell>
          <cell r="F569">
            <v>250</v>
          </cell>
        </row>
        <row r="570">
          <cell r="A570" t="str">
            <v>581002</v>
          </cell>
          <cell r="B570" t="str">
            <v>OYSTERPONDS UF</v>
          </cell>
          <cell r="C570">
            <v>32931</v>
          </cell>
          <cell r="D570">
            <v>33181</v>
          </cell>
          <cell r="E570">
            <v>32931</v>
          </cell>
          <cell r="F570">
            <v>250</v>
          </cell>
        </row>
        <row r="571">
          <cell r="A571" t="str">
            <v>581004</v>
          </cell>
          <cell r="B571" t="str">
            <v>FISHERS ISLAND</v>
          </cell>
          <cell r="C571">
            <v>42471</v>
          </cell>
          <cell r="D571">
            <v>42471</v>
          </cell>
          <cell r="E571">
            <v>38747</v>
          </cell>
          <cell r="F571">
            <v>3724</v>
          </cell>
        </row>
        <row r="572">
          <cell r="A572" t="str">
            <v>581005</v>
          </cell>
          <cell r="B572" t="str">
            <v xml:space="preserve">SOUTHOLD UFSD </v>
          </cell>
          <cell r="C572">
            <v>17400</v>
          </cell>
          <cell r="D572">
            <v>17650</v>
          </cell>
          <cell r="E572">
            <v>17400</v>
          </cell>
          <cell r="F572">
            <v>250</v>
          </cell>
        </row>
        <row r="573">
          <cell r="A573" t="str">
            <v>581010</v>
          </cell>
          <cell r="B573" t="str">
            <v>GREENPORT UFSD</v>
          </cell>
          <cell r="C573">
            <v>16700</v>
          </cell>
          <cell r="D573">
            <v>16700</v>
          </cell>
          <cell r="E573">
            <v>16502</v>
          </cell>
          <cell r="F573">
            <v>198</v>
          </cell>
        </row>
        <row r="574">
          <cell r="A574" t="str">
            <v>581012</v>
          </cell>
          <cell r="B574" t="str">
            <v>MATTITUCK-CUTC</v>
          </cell>
          <cell r="C574">
            <v>15967</v>
          </cell>
          <cell r="D574">
            <v>16217</v>
          </cell>
          <cell r="E574">
            <v>15967</v>
          </cell>
          <cell r="F574">
            <v>250</v>
          </cell>
        </row>
        <row r="575">
          <cell r="A575" t="str">
            <v>581015</v>
          </cell>
          <cell r="B575" t="str">
            <v>NEW SUFFOLK</v>
          </cell>
          <cell r="C575">
            <v>15281</v>
          </cell>
          <cell r="D575">
            <v>15531</v>
          </cell>
          <cell r="E575">
            <v>15281</v>
          </cell>
          <cell r="F575">
            <v>250</v>
          </cell>
        </row>
        <row r="576">
          <cell r="A576" t="str">
            <v>590501</v>
          </cell>
          <cell r="B576" t="str">
            <v xml:space="preserve">FALLSBURG CSD </v>
          </cell>
          <cell r="C576">
            <v>19402</v>
          </cell>
          <cell r="D576">
            <v>19402</v>
          </cell>
          <cell r="E576">
            <v>17671</v>
          </cell>
          <cell r="F576">
            <v>1731</v>
          </cell>
        </row>
        <row r="577">
          <cell r="A577" t="str">
            <v>590801</v>
          </cell>
          <cell r="B577" t="str">
            <v xml:space="preserve">ELDRED CSD    </v>
          </cell>
          <cell r="C577">
            <v>13570</v>
          </cell>
          <cell r="D577">
            <v>13820</v>
          </cell>
          <cell r="E577">
            <v>13570</v>
          </cell>
          <cell r="F577">
            <v>250</v>
          </cell>
        </row>
        <row r="578">
          <cell r="A578" t="str">
            <v>590901</v>
          </cell>
          <cell r="B578" t="str">
            <v xml:space="preserve">LIBERTY CSD   </v>
          </cell>
          <cell r="C578">
            <v>17477</v>
          </cell>
          <cell r="D578">
            <v>17477</v>
          </cell>
          <cell r="E578">
            <v>17299</v>
          </cell>
          <cell r="F578">
            <v>178</v>
          </cell>
        </row>
        <row r="579">
          <cell r="A579" t="str">
            <v>591201</v>
          </cell>
          <cell r="B579" t="str">
            <v>TRI-VALLEY CSD</v>
          </cell>
          <cell r="C579">
            <v>18324</v>
          </cell>
          <cell r="D579">
            <v>18574</v>
          </cell>
          <cell r="E579">
            <v>18324</v>
          </cell>
          <cell r="F579">
            <v>250</v>
          </cell>
        </row>
        <row r="580">
          <cell r="A580" t="str">
            <v>591301</v>
          </cell>
          <cell r="B580" t="str">
            <v xml:space="preserve">ROSCOE CSD    </v>
          </cell>
          <cell r="C580">
            <v>17826</v>
          </cell>
          <cell r="D580">
            <v>18076</v>
          </cell>
          <cell r="E580">
            <v>17826</v>
          </cell>
          <cell r="F580">
            <v>250</v>
          </cell>
        </row>
        <row r="581">
          <cell r="A581" t="str">
            <v>591302</v>
          </cell>
          <cell r="B581" t="str">
            <v>LIVINGSTON MAN</v>
          </cell>
          <cell r="C581">
            <v>16085</v>
          </cell>
          <cell r="D581">
            <v>16335</v>
          </cell>
          <cell r="E581">
            <v>16085</v>
          </cell>
          <cell r="F581">
            <v>250</v>
          </cell>
        </row>
        <row r="582">
          <cell r="A582" t="str">
            <v>591401</v>
          </cell>
          <cell r="B582" t="str">
            <v>MONTICELLO CSD</v>
          </cell>
          <cell r="C582">
            <v>14106</v>
          </cell>
          <cell r="D582">
            <v>14356</v>
          </cell>
          <cell r="E582">
            <v>14106</v>
          </cell>
          <cell r="F582">
            <v>250</v>
          </cell>
        </row>
        <row r="583">
          <cell r="A583" t="str">
            <v>591502</v>
          </cell>
          <cell r="B583" t="str">
            <v xml:space="preserve">SULLIVAN WEST </v>
          </cell>
          <cell r="C583">
            <v>15008</v>
          </cell>
          <cell r="D583">
            <v>15258</v>
          </cell>
          <cell r="E583">
            <v>15008</v>
          </cell>
          <cell r="F583">
            <v>250</v>
          </cell>
        </row>
        <row r="584">
          <cell r="A584" t="str">
            <v>600101</v>
          </cell>
          <cell r="B584" t="str">
            <v xml:space="preserve">WAVERLY CSD   </v>
          </cell>
          <cell r="C584">
            <v>9063</v>
          </cell>
          <cell r="D584">
            <v>9313</v>
          </cell>
          <cell r="E584">
            <v>9063</v>
          </cell>
          <cell r="F584">
            <v>250</v>
          </cell>
        </row>
        <row r="585">
          <cell r="A585" t="str">
            <v>600301</v>
          </cell>
          <cell r="B585" t="str">
            <v xml:space="preserve">CANDOR CSD    </v>
          </cell>
          <cell r="C585">
            <v>11287</v>
          </cell>
          <cell r="D585">
            <v>11537</v>
          </cell>
          <cell r="E585">
            <v>11287</v>
          </cell>
          <cell r="F585">
            <v>250</v>
          </cell>
        </row>
        <row r="586">
          <cell r="A586" t="str">
            <v>600402</v>
          </cell>
          <cell r="B586" t="str">
            <v xml:space="preserve">NEWARK VALLEY </v>
          </cell>
          <cell r="C586">
            <v>10287</v>
          </cell>
          <cell r="D586">
            <v>10537</v>
          </cell>
          <cell r="E586">
            <v>10287</v>
          </cell>
          <cell r="F586">
            <v>250</v>
          </cell>
        </row>
        <row r="587">
          <cell r="A587" t="str">
            <v>600601</v>
          </cell>
          <cell r="B587" t="str">
            <v>OWEGO-APALACHI</v>
          </cell>
          <cell r="C587">
            <v>11524</v>
          </cell>
          <cell r="D587">
            <v>11524</v>
          </cell>
          <cell r="E587">
            <v>11452</v>
          </cell>
          <cell r="F587">
            <v>72</v>
          </cell>
        </row>
        <row r="588">
          <cell r="A588" t="str">
            <v>600801</v>
          </cell>
          <cell r="B588" t="str">
            <v>SPENCER-VAN ET</v>
          </cell>
          <cell r="C588">
            <v>10808</v>
          </cell>
          <cell r="D588">
            <v>11058</v>
          </cell>
          <cell r="E588">
            <v>10808</v>
          </cell>
          <cell r="F588">
            <v>250</v>
          </cell>
        </row>
        <row r="589">
          <cell r="A589" t="str">
            <v>600903</v>
          </cell>
          <cell r="B589" t="str">
            <v xml:space="preserve">TIOGA CSD     </v>
          </cell>
          <cell r="C589">
            <v>9451</v>
          </cell>
          <cell r="D589">
            <v>9701</v>
          </cell>
          <cell r="E589">
            <v>9451</v>
          </cell>
          <cell r="F589">
            <v>250</v>
          </cell>
        </row>
        <row r="590">
          <cell r="A590" t="str">
            <v>610301</v>
          </cell>
          <cell r="B590" t="str">
            <v xml:space="preserve">DRYDEN CSD    </v>
          </cell>
          <cell r="C590">
            <v>11012</v>
          </cell>
          <cell r="D590">
            <v>11262</v>
          </cell>
          <cell r="E590">
            <v>11012</v>
          </cell>
          <cell r="F590">
            <v>250</v>
          </cell>
        </row>
        <row r="591">
          <cell r="A591" t="str">
            <v>610501</v>
          </cell>
          <cell r="B591" t="str">
            <v xml:space="preserve">GROTON CSD    </v>
          </cell>
          <cell r="C591">
            <v>10406</v>
          </cell>
          <cell r="D591">
            <v>10656</v>
          </cell>
          <cell r="E591">
            <v>10406</v>
          </cell>
          <cell r="F591">
            <v>250</v>
          </cell>
        </row>
        <row r="592">
          <cell r="A592" t="str">
            <v>610600</v>
          </cell>
          <cell r="B592" t="str">
            <v>ITHACA CITY SD</v>
          </cell>
          <cell r="C592">
            <v>12670</v>
          </cell>
          <cell r="D592">
            <v>12920</v>
          </cell>
          <cell r="E592">
            <v>12670</v>
          </cell>
          <cell r="F592">
            <v>250</v>
          </cell>
        </row>
        <row r="593">
          <cell r="A593" t="str">
            <v>610801</v>
          </cell>
          <cell r="B593" t="str">
            <v xml:space="preserve">LANSING CSD   </v>
          </cell>
          <cell r="C593">
            <v>10855</v>
          </cell>
          <cell r="D593">
            <v>11105</v>
          </cell>
          <cell r="E593">
            <v>10855</v>
          </cell>
          <cell r="F593">
            <v>250</v>
          </cell>
        </row>
        <row r="594">
          <cell r="A594" t="str">
            <v>610901</v>
          </cell>
          <cell r="B594" t="str">
            <v xml:space="preserve">NEWFIELD CSD  </v>
          </cell>
          <cell r="C594">
            <v>9832</v>
          </cell>
          <cell r="D594">
            <v>10082</v>
          </cell>
          <cell r="E594">
            <v>9832</v>
          </cell>
          <cell r="F594">
            <v>250</v>
          </cell>
        </row>
        <row r="595">
          <cell r="A595" t="str">
            <v>611001</v>
          </cell>
          <cell r="B595" t="str">
            <v>TRUMANSBURG CS</v>
          </cell>
          <cell r="C595">
            <v>10227</v>
          </cell>
          <cell r="D595">
            <v>10477</v>
          </cell>
          <cell r="E595">
            <v>10227</v>
          </cell>
          <cell r="F595">
            <v>250</v>
          </cell>
        </row>
        <row r="596">
          <cell r="A596" t="str">
            <v>620600</v>
          </cell>
          <cell r="B596" t="str">
            <v xml:space="preserve">KINGSTON CITY </v>
          </cell>
          <cell r="C596">
            <v>14461</v>
          </cell>
          <cell r="D596">
            <v>14711</v>
          </cell>
          <cell r="E596">
            <v>14461</v>
          </cell>
          <cell r="F596">
            <v>250</v>
          </cell>
        </row>
        <row r="597">
          <cell r="A597" t="str">
            <v>620803</v>
          </cell>
          <cell r="B597" t="str">
            <v xml:space="preserve">HIGHLAND CSD  </v>
          </cell>
          <cell r="C597">
            <v>12457</v>
          </cell>
          <cell r="D597">
            <v>12457</v>
          </cell>
          <cell r="E597">
            <v>12398</v>
          </cell>
          <cell r="F597">
            <v>59</v>
          </cell>
        </row>
        <row r="598">
          <cell r="A598" t="str">
            <v>620901</v>
          </cell>
          <cell r="B598" t="str">
            <v>RONDOUT VALLEY</v>
          </cell>
          <cell r="C598">
            <v>17589</v>
          </cell>
          <cell r="D598">
            <v>17839</v>
          </cell>
          <cell r="E598">
            <v>17589</v>
          </cell>
          <cell r="F598">
            <v>250</v>
          </cell>
        </row>
        <row r="599">
          <cell r="A599" t="str">
            <v>621001</v>
          </cell>
          <cell r="B599" t="str">
            <v xml:space="preserve">MARLBORO CSD  </v>
          </cell>
          <cell r="C599">
            <v>15512</v>
          </cell>
          <cell r="D599">
            <v>15762</v>
          </cell>
          <cell r="E599">
            <v>15512</v>
          </cell>
          <cell r="F599">
            <v>250</v>
          </cell>
        </row>
        <row r="600">
          <cell r="A600" t="str">
            <v>621101</v>
          </cell>
          <cell r="B600" t="str">
            <v xml:space="preserve">NEW PALTZ CSD </v>
          </cell>
          <cell r="C600">
            <v>13284</v>
          </cell>
          <cell r="D600">
            <v>13534</v>
          </cell>
          <cell r="E600">
            <v>13284</v>
          </cell>
          <cell r="F600">
            <v>250</v>
          </cell>
        </row>
        <row r="601">
          <cell r="A601" t="str">
            <v>621201</v>
          </cell>
          <cell r="B601" t="str">
            <v xml:space="preserve">ONTEORA CSD   </v>
          </cell>
          <cell r="C601">
            <v>18571</v>
          </cell>
          <cell r="D601">
            <v>18821</v>
          </cell>
          <cell r="E601">
            <v>18571</v>
          </cell>
          <cell r="F601">
            <v>250</v>
          </cell>
        </row>
        <row r="602">
          <cell r="A602" t="str">
            <v>621601</v>
          </cell>
          <cell r="B602" t="str">
            <v>SAUGERTIES CSD</v>
          </cell>
          <cell r="C602">
            <v>11822</v>
          </cell>
          <cell r="D602">
            <v>12072</v>
          </cell>
          <cell r="E602">
            <v>11822</v>
          </cell>
          <cell r="F602">
            <v>250</v>
          </cell>
        </row>
        <row r="603">
          <cell r="A603" t="str">
            <v>621801</v>
          </cell>
          <cell r="B603" t="str">
            <v xml:space="preserve">WALLKILL CSD  </v>
          </cell>
          <cell r="C603">
            <v>10997</v>
          </cell>
          <cell r="D603">
            <v>11247</v>
          </cell>
          <cell r="E603">
            <v>10997</v>
          </cell>
          <cell r="F603">
            <v>250</v>
          </cell>
        </row>
        <row r="604">
          <cell r="A604" t="str">
            <v>622002</v>
          </cell>
          <cell r="B604" t="str">
            <v>ELLENVILLE CSD</v>
          </cell>
          <cell r="C604">
            <v>15150</v>
          </cell>
          <cell r="D604">
            <v>15400</v>
          </cell>
          <cell r="E604">
            <v>15150</v>
          </cell>
          <cell r="F604">
            <v>250</v>
          </cell>
        </row>
        <row r="605">
          <cell r="A605" t="str">
            <v>630101</v>
          </cell>
          <cell r="B605" t="str">
            <v xml:space="preserve">BOLTON CSD    </v>
          </cell>
          <cell r="C605">
            <v>20535</v>
          </cell>
          <cell r="D605">
            <v>20785</v>
          </cell>
          <cell r="E605">
            <v>20535</v>
          </cell>
          <cell r="F605">
            <v>250</v>
          </cell>
        </row>
        <row r="606">
          <cell r="A606" t="str">
            <v>630202</v>
          </cell>
          <cell r="B606" t="str">
            <v>NORTH WARREN C</v>
          </cell>
          <cell r="C606">
            <v>15475</v>
          </cell>
          <cell r="D606">
            <v>15475</v>
          </cell>
          <cell r="E606">
            <v>15034</v>
          </cell>
          <cell r="F606">
            <v>441</v>
          </cell>
        </row>
        <row r="607">
          <cell r="A607" t="str">
            <v>630300</v>
          </cell>
          <cell r="B607" t="str">
            <v>GLENS FALLS CI</v>
          </cell>
          <cell r="C607">
            <v>11469</v>
          </cell>
          <cell r="D607">
            <v>11719</v>
          </cell>
          <cell r="E607">
            <v>11469</v>
          </cell>
          <cell r="F607">
            <v>250</v>
          </cell>
        </row>
        <row r="608">
          <cell r="A608" t="str">
            <v>630601</v>
          </cell>
          <cell r="B608" t="str">
            <v xml:space="preserve">JOHNSBURG CSD </v>
          </cell>
          <cell r="C608">
            <v>18365</v>
          </cell>
          <cell r="D608">
            <v>18615</v>
          </cell>
          <cell r="E608">
            <v>18365</v>
          </cell>
          <cell r="F608">
            <v>250</v>
          </cell>
        </row>
        <row r="609">
          <cell r="A609" t="str">
            <v>630701</v>
          </cell>
          <cell r="B609" t="str">
            <v>LAKE GEORGE CS</v>
          </cell>
          <cell r="C609">
            <v>12521</v>
          </cell>
          <cell r="D609">
            <v>12771</v>
          </cell>
          <cell r="E609">
            <v>12521</v>
          </cell>
          <cell r="F609">
            <v>250</v>
          </cell>
        </row>
        <row r="610">
          <cell r="A610" t="str">
            <v>630801</v>
          </cell>
          <cell r="B610" t="str">
            <v>HADLEY-LUZERNE</v>
          </cell>
          <cell r="C610">
            <v>13745</v>
          </cell>
          <cell r="D610">
            <v>13745</v>
          </cell>
          <cell r="E610">
            <v>13449</v>
          </cell>
          <cell r="F610">
            <v>296</v>
          </cell>
        </row>
        <row r="611">
          <cell r="A611" t="str">
            <v>630902</v>
          </cell>
          <cell r="B611" t="str">
            <v>QUEENSBURY UFS</v>
          </cell>
          <cell r="C611">
            <v>9538</v>
          </cell>
          <cell r="D611">
            <v>9788</v>
          </cell>
          <cell r="E611">
            <v>9538</v>
          </cell>
          <cell r="F611">
            <v>250</v>
          </cell>
        </row>
        <row r="612">
          <cell r="A612" t="str">
            <v>630918</v>
          </cell>
          <cell r="B612" t="str">
            <v>GLENS FALLS CO</v>
          </cell>
          <cell r="C612">
            <v>12000</v>
          </cell>
          <cell r="D612">
            <v>12000</v>
          </cell>
          <cell r="E612">
            <v>11889</v>
          </cell>
          <cell r="F612">
            <v>111</v>
          </cell>
        </row>
        <row r="613">
          <cell r="A613" t="str">
            <v>631201</v>
          </cell>
          <cell r="B613" t="str">
            <v>WARRENSBURG CS</v>
          </cell>
          <cell r="C613">
            <v>14836</v>
          </cell>
          <cell r="D613">
            <v>15086</v>
          </cell>
          <cell r="E613">
            <v>14836</v>
          </cell>
          <cell r="F613">
            <v>250</v>
          </cell>
        </row>
        <row r="614">
          <cell r="A614" t="str">
            <v>640101</v>
          </cell>
          <cell r="B614" t="str">
            <v xml:space="preserve">ARGYLE CSD    </v>
          </cell>
          <cell r="C614">
            <v>11402</v>
          </cell>
          <cell r="D614">
            <v>11652</v>
          </cell>
          <cell r="E614">
            <v>11402</v>
          </cell>
          <cell r="F614">
            <v>250</v>
          </cell>
        </row>
        <row r="615">
          <cell r="A615" t="str">
            <v>640502</v>
          </cell>
          <cell r="B615" t="str">
            <v xml:space="preserve">FORT ANN CSD  </v>
          </cell>
          <cell r="C615">
            <v>13847</v>
          </cell>
          <cell r="D615">
            <v>14097</v>
          </cell>
          <cell r="E615">
            <v>13847</v>
          </cell>
          <cell r="F615">
            <v>250</v>
          </cell>
        </row>
        <row r="616">
          <cell r="A616" t="str">
            <v>640601</v>
          </cell>
          <cell r="B616" t="str">
            <v>FORT EDWARD UF</v>
          </cell>
          <cell r="C616">
            <v>11493</v>
          </cell>
          <cell r="D616">
            <v>11743</v>
          </cell>
          <cell r="E616">
            <v>11493</v>
          </cell>
          <cell r="F616">
            <v>250</v>
          </cell>
        </row>
        <row r="617">
          <cell r="A617" t="str">
            <v>640701</v>
          </cell>
          <cell r="B617" t="str">
            <v xml:space="preserve">GRANVILLE CSD </v>
          </cell>
          <cell r="C617">
            <v>10360</v>
          </cell>
          <cell r="D617">
            <v>10610</v>
          </cell>
          <cell r="E617">
            <v>10360</v>
          </cell>
          <cell r="F617">
            <v>250</v>
          </cell>
        </row>
        <row r="618">
          <cell r="A618" t="str">
            <v>640801</v>
          </cell>
          <cell r="B618" t="str">
            <v xml:space="preserve">GREENWICH CSD </v>
          </cell>
          <cell r="C618">
            <v>12131</v>
          </cell>
          <cell r="D618">
            <v>12381</v>
          </cell>
          <cell r="E618">
            <v>12131</v>
          </cell>
          <cell r="F618">
            <v>250</v>
          </cell>
        </row>
        <row r="619">
          <cell r="A619" t="str">
            <v>641001</v>
          </cell>
          <cell r="B619" t="str">
            <v xml:space="preserve">HARTFORD CSD  </v>
          </cell>
          <cell r="C619">
            <v>12205</v>
          </cell>
          <cell r="D619">
            <v>12455</v>
          </cell>
          <cell r="E619">
            <v>12205</v>
          </cell>
          <cell r="F619">
            <v>250</v>
          </cell>
        </row>
        <row r="620">
          <cell r="A620" t="str">
            <v>641301</v>
          </cell>
          <cell r="B620" t="str">
            <v>HUDSON FALLS C</v>
          </cell>
          <cell r="C620">
            <v>10021</v>
          </cell>
          <cell r="D620">
            <v>10271</v>
          </cell>
          <cell r="E620">
            <v>10021</v>
          </cell>
          <cell r="F620">
            <v>250</v>
          </cell>
        </row>
        <row r="621">
          <cell r="A621" t="str">
            <v>641401</v>
          </cell>
          <cell r="B621" t="str">
            <v xml:space="preserve">PUTNAM CSD    </v>
          </cell>
          <cell r="C621">
            <v>23966</v>
          </cell>
          <cell r="D621">
            <v>24216</v>
          </cell>
          <cell r="E621">
            <v>23966</v>
          </cell>
          <cell r="F621">
            <v>250</v>
          </cell>
        </row>
        <row r="622">
          <cell r="A622" t="str">
            <v>641501</v>
          </cell>
          <cell r="B622" t="str">
            <v xml:space="preserve">SALEM CSD     </v>
          </cell>
          <cell r="C622">
            <v>13082</v>
          </cell>
          <cell r="D622">
            <v>13332</v>
          </cell>
          <cell r="E622">
            <v>13082</v>
          </cell>
          <cell r="F622">
            <v>250</v>
          </cell>
        </row>
        <row r="623">
          <cell r="A623" t="str">
            <v>641610</v>
          </cell>
          <cell r="B623" t="str">
            <v xml:space="preserve">CAMBRIDGE CSD </v>
          </cell>
          <cell r="C623">
            <v>12350</v>
          </cell>
          <cell r="D623">
            <v>12600</v>
          </cell>
          <cell r="E623">
            <v>12350</v>
          </cell>
          <cell r="F623">
            <v>250</v>
          </cell>
        </row>
        <row r="624">
          <cell r="A624" t="str">
            <v>641701</v>
          </cell>
          <cell r="B624" t="str">
            <v xml:space="preserve">WHITEHALL CSD </v>
          </cell>
          <cell r="C624">
            <v>12236</v>
          </cell>
          <cell r="D624">
            <v>12486</v>
          </cell>
          <cell r="E624">
            <v>12236</v>
          </cell>
          <cell r="F624">
            <v>250</v>
          </cell>
        </row>
        <row r="625">
          <cell r="A625" t="str">
            <v>650101</v>
          </cell>
          <cell r="B625" t="str">
            <v xml:space="preserve">NEWARK CSD    </v>
          </cell>
          <cell r="C625">
            <v>11100</v>
          </cell>
          <cell r="D625">
            <v>11350</v>
          </cell>
          <cell r="E625">
            <v>11100</v>
          </cell>
          <cell r="F625">
            <v>250</v>
          </cell>
        </row>
        <row r="626">
          <cell r="A626" t="str">
            <v>650301</v>
          </cell>
          <cell r="B626" t="str">
            <v>CLYDE-SAVANNAH</v>
          </cell>
          <cell r="C626">
            <v>13326</v>
          </cell>
          <cell r="D626">
            <v>13326</v>
          </cell>
          <cell r="E626">
            <v>11441</v>
          </cell>
          <cell r="F626">
            <v>1885</v>
          </cell>
        </row>
        <row r="627">
          <cell r="A627" t="str">
            <v>650501</v>
          </cell>
          <cell r="B627" t="str">
            <v xml:space="preserve">LYONS CSD     </v>
          </cell>
          <cell r="C627">
            <v>10690</v>
          </cell>
          <cell r="D627">
            <v>10940</v>
          </cell>
          <cell r="E627">
            <v>10690</v>
          </cell>
          <cell r="F627">
            <v>250</v>
          </cell>
        </row>
        <row r="628">
          <cell r="A628" t="str">
            <v>650701</v>
          </cell>
          <cell r="B628" t="str">
            <v xml:space="preserve">MARION CSD    </v>
          </cell>
          <cell r="C628">
            <v>11418</v>
          </cell>
          <cell r="D628">
            <v>11668</v>
          </cell>
          <cell r="E628">
            <v>11418</v>
          </cell>
          <cell r="F628">
            <v>250</v>
          </cell>
        </row>
        <row r="629">
          <cell r="A629" t="str">
            <v>650801</v>
          </cell>
          <cell r="B629" t="str">
            <v xml:space="preserve">WAYNE CSD     </v>
          </cell>
          <cell r="C629">
            <v>11034</v>
          </cell>
          <cell r="D629">
            <v>11284</v>
          </cell>
          <cell r="E629">
            <v>11034</v>
          </cell>
          <cell r="F629">
            <v>250</v>
          </cell>
        </row>
        <row r="630">
          <cell r="A630" t="str">
            <v>650901</v>
          </cell>
          <cell r="B630" t="str">
            <v>PALMYRA-MACEDO</v>
          </cell>
          <cell r="C630">
            <v>10655</v>
          </cell>
          <cell r="D630">
            <v>10905</v>
          </cell>
          <cell r="E630">
            <v>10655</v>
          </cell>
          <cell r="F630">
            <v>250</v>
          </cell>
        </row>
        <row r="631">
          <cell r="A631" t="str">
            <v>650902</v>
          </cell>
          <cell r="B631" t="str">
            <v xml:space="preserve">GANANDA CSD   </v>
          </cell>
          <cell r="C631">
            <v>9757</v>
          </cell>
          <cell r="D631">
            <v>10007</v>
          </cell>
          <cell r="E631">
            <v>9757</v>
          </cell>
          <cell r="F631">
            <v>250</v>
          </cell>
        </row>
        <row r="632">
          <cell r="A632" t="str">
            <v>651201</v>
          </cell>
          <cell r="B632" t="str">
            <v xml:space="preserve">SODUS CSD     </v>
          </cell>
          <cell r="C632">
            <v>12623</v>
          </cell>
          <cell r="D632">
            <v>12873</v>
          </cell>
          <cell r="E632">
            <v>12623</v>
          </cell>
          <cell r="F632">
            <v>250</v>
          </cell>
        </row>
        <row r="633">
          <cell r="A633" t="str">
            <v>651402</v>
          </cell>
          <cell r="B633" t="str">
            <v>WILLIAMSON CSD</v>
          </cell>
          <cell r="C633">
            <v>12113</v>
          </cell>
          <cell r="D633">
            <v>12363</v>
          </cell>
          <cell r="E633">
            <v>12113</v>
          </cell>
          <cell r="F633">
            <v>250</v>
          </cell>
        </row>
        <row r="634">
          <cell r="A634" t="str">
            <v>651501</v>
          </cell>
          <cell r="B634" t="str">
            <v>NORTH ROSE-WOL</v>
          </cell>
          <cell r="C634">
            <v>12030</v>
          </cell>
          <cell r="D634">
            <v>12280</v>
          </cell>
          <cell r="E634">
            <v>12030</v>
          </cell>
          <cell r="F634">
            <v>250</v>
          </cell>
        </row>
        <row r="635">
          <cell r="A635" t="str">
            <v>651503</v>
          </cell>
          <cell r="B635" t="str">
            <v xml:space="preserve">RED CREEK CSD </v>
          </cell>
          <cell r="C635">
            <v>10916</v>
          </cell>
          <cell r="D635">
            <v>11166</v>
          </cell>
          <cell r="E635">
            <v>10916</v>
          </cell>
          <cell r="F635">
            <v>250</v>
          </cell>
        </row>
        <row r="636">
          <cell r="A636" t="str">
            <v>660101</v>
          </cell>
          <cell r="B636" t="str">
            <v>KATONAH-LEWISB</v>
          </cell>
          <cell r="C636">
            <v>20507</v>
          </cell>
          <cell r="D636">
            <v>20757</v>
          </cell>
          <cell r="E636">
            <v>20507</v>
          </cell>
          <cell r="F636">
            <v>250</v>
          </cell>
        </row>
        <row r="637">
          <cell r="A637" t="str">
            <v>660102</v>
          </cell>
          <cell r="B637" t="str">
            <v xml:space="preserve">BEDFORD CSD   </v>
          </cell>
          <cell r="C637">
            <v>20556</v>
          </cell>
          <cell r="D637">
            <v>20806</v>
          </cell>
          <cell r="E637">
            <v>20556</v>
          </cell>
          <cell r="F637">
            <v>250</v>
          </cell>
        </row>
        <row r="638">
          <cell r="A638" t="str">
            <v>660202</v>
          </cell>
          <cell r="B638" t="str">
            <v xml:space="preserve">CROTON-HARMON </v>
          </cell>
          <cell r="C638">
            <v>15733</v>
          </cell>
          <cell r="D638">
            <v>15983</v>
          </cell>
          <cell r="E638">
            <v>15733</v>
          </cell>
          <cell r="F638">
            <v>250</v>
          </cell>
        </row>
        <row r="639">
          <cell r="A639" t="str">
            <v>660203</v>
          </cell>
          <cell r="B639" t="str">
            <v>HENDRICK HUDSO</v>
          </cell>
          <cell r="C639">
            <v>18174</v>
          </cell>
          <cell r="D639">
            <v>18424</v>
          </cell>
          <cell r="E639">
            <v>18174</v>
          </cell>
          <cell r="F639">
            <v>250</v>
          </cell>
        </row>
        <row r="640">
          <cell r="A640" t="str">
            <v>660301</v>
          </cell>
          <cell r="B640" t="str">
            <v>EASTCHESTER UF</v>
          </cell>
          <cell r="C640">
            <v>17832</v>
          </cell>
          <cell r="D640">
            <v>18082</v>
          </cell>
          <cell r="E640">
            <v>17832</v>
          </cell>
          <cell r="F640">
            <v>250</v>
          </cell>
        </row>
        <row r="641">
          <cell r="A641" t="str">
            <v>660302</v>
          </cell>
          <cell r="B641" t="str">
            <v xml:space="preserve">TUCKAHOE UFSD </v>
          </cell>
          <cell r="C641">
            <v>20009</v>
          </cell>
          <cell r="D641">
            <v>20009</v>
          </cell>
          <cell r="E641">
            <v>19696</v>
          </cell>
          <cell r="F641">
            <v>313</v>
          </cell>
        </row>
        <row r="642">
          <cell r="A642" t="str">
            <v>660303</v>
          </cell>
          <cell r="B642" t="str">
            <v>BRONXVILLE UFS</v>
          </cell>
          <cell r="C642">
            <v>22106</v>
          </cell>
          <cell r="D642">
            <v>22106</v>
          </cell>
          <cell r="E642">
            <v>21001</v>
          </cell>
          <cell r="F642">
            <v>1105</v>
          </cell>
        </row>
        <row r="643">
          <cell r="A643" t="str">
            <v>660401</v>
          </cell>
          <cell r="B643" t="str">
            <v>UFSD-TARRYTOWN</v>
          </cell>
          <cell r="C643">
            <v>16449</v>
          </cell>
          <cell r="D643">
            <v>16449</v>
          </cell>
          <cell r="E643">
            <v>15656</v>
          </cell>
          <cell r="F643">
            <v>793</v>
          </cell>
        </row>
        <row r="644">
          <cell r="A644" t="str">
            <v>660402</v>
          </cell>
          <cell r="B644" t="str">
            <v>IRVINGTON UFSD</v>
          </cell>
          <cell r="C644">
            <v>20150</v>
          </cell>
          <cell r="D644">
            <v>20400</v>
          </cell>
          <cell r="E644">
            <v>20150</v>
          </cell>
          <cell r="F644">
            <v>250</v>
          </cell>
        </row>
        <row r="645">
          <cell r="A645" t="str">
            <v>660403</v>
          </cell>
          <cell r="B645" t="str">
            <v>DOBBS FERRY UF</v>
          </cell>
          <cell r="C645">
            <v>18927</v>
          </cell>
          <cell r="D645">
            <v>19177</v>
          </cell>
          <cell r="E645">
            <v>18927</v>
          </cell>
          <cell r="F645">
            <v>250</v>
          </cell>
        </row>
        <row r="646">
          <cell r="A646" t="str">
            <v>660404</v>
          </cell>
          <cell r="B646" t="str">
            <v>HASTINGS-ON-HU</v>
          </cell>
          <cell r="C646">
            <v>19404</v>
          </cell>
          <cell r="D646">
            <v>19654</v>
          </cell>
          <cell r="E646">
            <v>19404</v>
          </cell>
          <cell r="F646">
            <v>250</v>
          </cell>
        </row>
        <row r="647">
          <cell r="A647" t="str">
            <v>660405</v>
          </cell>
          <cell r="B647" t="str">
            <v xml:space="preserve">ARDSLEY UFSD  </v>
          </cell>
          <cell r="C647">
            <v>20471</v>
          </cell>
          <cell r="D647">
            <v>20471</v>
          </cell>
          <cell r="E647">
            <v>19779</v>
          </cell>
          <cell r="F647">
            <v>692</v>
          </cell>
        </row>
        <row r="648">
          <cell r="A648" t="str">
            <v>660406</v>
          </cell>
          <cell r="B648" t="str">
            <v xml:space="preserve">EDGEMONT UFSD </v>
          </cell>
          <cell r="C648">
            <v>17814</v>
          </cell>
          <cell r="D648">
            <v>18064</v>
          </cell>
          <cell r="E648">
            <v>17814</v>
          </cell>
          <cell r="F648">
            <v>250</v>
          </cell>
        </row>
        <row r="649">
          <cell r="A649" t="str">
            <v>660407</v>
          </cell>
          <cell r="B649" t="str">
            <v>GREENBURGH CSD</v>
          </cell>
          <cell r="C649">
            <v>22343</v>
          </cell>
          <cell r="D649">
            <v>22343</v>
          </cell>
          <cell r="E649">
            <v>20905</v>
          </cell>
          <cell r="F649">
            <v>1438</v>
          </cell>
        </row>
        <row r="650">
          <cell r="A650" t="str">
            <v>660409</v>
          </cell>
          <cell r="B650" t="str">
            <v xml:space="preserve">ELMSFORD UFSD </v>
          </cell>
          <cell r="C650">
            <v>22211</v>
          </cell>
          <cell r="D650">
            <v>22461</v>
          </cell>
          <cell r="E650">
            <v>22211</v>
          </cell>
          <cell r="F650">
            <v>250</v>
          </cell>
        </row>
        <row r="651">
          <cell r="A651" t="str">
            <v>660501</v>
          </cell>
          <cell r="B651" t="str">
            <v xml:space="preserve">HARRISON CSD  </v>
          </cell>
          <cell r="C651">
            <v>23457</v>
          </cell>
          <cell r="D651">
            <v>23457</v>
          </cell>
          <cell r="E651">
            <v>22785</v>
          </cell>
          <cell r="F651">
            <v>672</v>
          </cell>
        </row>
        <row r="652">
          <cell r="A652" t="str">
            <v>660701</v>
          </cell>
          <cell r="B652" t="str">
            <v>MAMARONECK UFS</v>
          </cell>
          <cell r="C652">
            <v>18416</v>
          </cell>
          <cell r="D652">
            <v>18666</v>
          </cell>
          <cell r="E652">
            <v>18416</v>
          </cell>
          <cell r="F652">
            <v>250</v>
          </cell>
        </row>
        <row r="653">
          <cell r="A653" t="str">
            <v>660801</v>
          </cell>
          <cell r="B653" t="str">
            <v>MT PLEASANT CS</v>
          </cell>
          <cell r="C653">
            <v>18590</v>
          </cell>
          <cell r="D653">
            <v>18840</v>
          </cell>
          <cell r="E653">
            <v>18590</v>
          </cell>
          <cell r="F653">
            <v>250</v>
          </cell>
        </row>
        <row r="654">
          <cell r="A654" t="str">
            <v>660802</v>
          </cell>
          <cell r="B654" t="str">
            <v>POCANTICO HILL</v>
          </cell>
          <cell r="C654">
            <v>46333</v>
          </cell>
          <cell r="D654">
            <v>46583</v>
          </cell>
          <cell r="E654">
            <v>46333</v>
          </cell>
          <cell r="F654">
            <v>250</v>
          </cell>
        </row>
        <row r="655">
          <cell r="A655" t="str">
            <v>660805</v>
          </cell>
          <cell r="B655" t="str">
            <v xml:space="preserve">VALHALLA UFSD </v>
          </cell>
          <cell r="C655">
            <v>20983</v>
          </cell>
          <cell r="D655">
            <v>20983</v>
          </cell>
          <cell r="E655">
            <v>19626</v>
          </cell>
          <cell r="F655">
            <v>1357</v>
          </cell>
        </row>
        <row r="656">
          <cell r="A656" t="str">
            <v>660809</v>
          </cell>
          <cell r="B656" t="str">
            <v xml:space="preserve">PLEASANTVILLE </v>
          </cell>
          <cell r="C656">
            <v>16558</v>
          </cell>
          <cell r="D656">
            <v>16808</v>
          </cell>
          <cell r="E656">
            <v>16558</v>
          </cell>
          <cell r="F656">
            <v>250</v>
          </cell>
        </row>
        <row r="657">
          <cell r="A657" t="str">
            <v>660900</v>
          </cell>
          <cell r="B657" t="str">
            <v>MT VERNON SCHO</v>
          </cell>
          <cell r="C657">
            <v>16794</v>
          </cell>
          <cell r="D657">
            <v>17044</v>
          </cell>
          <cell r="E657">
            <v>16794</v>
          </cell>
          <cell r="F657">
            <v>250</v>
          </cell>
        </row>
        <row r="658">
          <cell r="A658" t="str">
            <v>661004</v>
          </cell>
          <cell r="B658" t="str">
            <v xml:space="preserve">CHAPPAQUA CSD </v>
          </cell>
          <cell r="C658">
            <v>19041</v>
          </cell>
          <cell r="D658">
            <v>19291</v>
          </cell>
          <cell r="E658">
            <v>19041</v>
          </cell>
          <cell r="F658">
            <v>250</v>
          </cell>
        </row>
        <row r="659">
          <cell r="A659" t="str">
            <v>661100</v>
          </cell>
          <cell r="B659" t="str">
            <v>NEW ROCHELLE C</v>
          </cell>
          <cell r="C659">
            <v>16138</v>
          </cell>
          <cell r="D659">
            <v>16388</v>
          </cell>
          <cell r="E659">
            <v>16138</v>
          </cell>
          <cell r="F659">
            <v>250</v>
          </cell>
        </row>
        <row r="660">
          <cell r="A660" t="str">
            <v>661201</v>
          </cell>
          <cell r="B660" t="str">
            <v>BYRAM HILLS CS</v>
          </cell>
          <cell r="C660">
            <v>20054</v>
          </cell>
          <cell r="D660">
            <v>20304</v>
          </cell>
          <cell r="E660">
            <v>20054</v>
          </cell>
          <cell r="F660">
            <v>250</v>
          </cell>
        </row>
        <row r="661">
          <cell r="A661" t="str">
            <v>661301</v>
          </cell>
          <cell r="B661" t="str">
            <v>NORTH SALEM CS</v>
          </cell>
          <cell r="C661">
            <v>20280</v>
          </cell>
          <cell r="D661">
            <v>20530</v>
          </cell>
          <cell r="E661">
            <v>20280</v>
          </cell>
          <cell r="F661">
            <v>250</v>
          </cell>
        </row>
        <row r="662">
          <cell r="A662" t="str">
            <v>661401</v>
          </cell>
          <cell r="B662" t="str">
            <v xml:space="preserve">OSSINING UFSD </v>
          </cell>
          <cell r="C662">
            <v>18296</v>
          </cell>
          <cell r="D662">
            <v>18296</v>
          </cell>
          <cell r="E662">
            <v>16001</v>
          </cell>
          <cell r="F662">
            <v>2295</v>
          </cell>
        </row>
        <row r="663">
          <cell r="A663" t="str">
            <v>661402</v>
          </cell>
          <cell r="B663" t="str">
            <v>BRIARCLIFF MAN</v>
          </cell>
          <cell r="C663">
            <v>22861</v>
          </cell>
          <cell r="D663">
            <v>23111</v>
          </cell>
          <cell r="E663">
            <v>22861</v>
          </cell>
          <cell r="F663">
            <v>250</v>
          </cell>
        </row>
        <row r="664">
          <cell r="A664" t="str">
            <v>661500</v>
          </cell>
          <cell r="B664" t="str">
            <v>PEEKSKILL CITY</v>
          </cell>
          <cell r="C664">
            <v>16430</v>
          </cell>
          <cell r="D664">
            <v>16680</v>
          </cell>
          <cell r="E664">
            <v>16430</v>
          </cell>
          <cell r="F664">
            <v>250</v>
          </cell>
        </row>
        <row r="665">
          <cell r="A665" t="str">
            <v>661601</v>
          </cell>
          <cell r="B665" t="str">
            <v xml:space="preserve">PELHAM UFSD   </v>
          </cell>
          <cell r="C665">
            <v>16187</v>
          </cell>
          <cell r="D665">
            <v>16437</v>
          </cell>
          <cell r="E665">
            <v>16187</v>
          </cell>
          <cell r="F665">
            <v>250</v>
          </cell>
        </row>
        <row r="666">
          <cell r="A666" t="str">
            <v>661800</v>
          </cell>
          <cell r="B666" t="str">
            <v xml:space="preserve">RYE CITY SD   </v>
          </cell>
          <cell r="C666">
            <v>18917</v>
          </cell>
          <cell r="D666">
            <v>19167</v>
          </cell>
          <cell r="E666">
            <v>18917</v>
          </cell>
          <cell r="F666">
            <v>250</v>
          </cell>
        </row>
        <row r="667">
          <cell r="A667" t="str">
            <v>661901</v>
          </cell>
          <cell r="B667" t="str">
            <v xml:space="preserve">RYE NECK UFSD </v>
          </cell>
          <cell r="C667">
            <v>18357</v>
          </cell>
          <cell r="D667">
            <v>18607</v>
          </cell>
          <cell r="E667">
            <v>18357</v>
          </cell>
          <cell r="F667">
            <v>250</v>
          </cell>
        </row>
        <row r="668">
          <cell r="A668" t="str">
            <v>661904</v>
          </cell>
          <cell r="B668" t="str">
            <v>PORT CHESTER-R</v>
          </cell>
          <cell r="C668">
            <v>13392</v>
          </cell>
          <cell r="D668">
            <v>13642</v>
          </cell>
          <cell r="E668">
            <v>13392</v>
          </cell>
          <cell r="F668">
            <v>250</v>
          </cell>
        </row>
        <row r="669">
          <cell r="A669" t="str">
            <v>661905</v>
          </cell>
          <cell r="B669" t="str">
            <v>BLIND BROOK-RY</v>
          </cell>
          <cell r="C669">
            <v>20318</v>
          </cell>
          <cell r="D669">
            <v>20568</v>
          </cell>
          <cell r="E669">
            <v>20318</v>
          </cell>
          <cell r="F669">
            <v>250</v>
          </cell>
        </row>
        <row r="670">
          <cell r="A670" t="str">
            <v>662001</v>
          </cell>
          <cell r="B670" t="str">
            <v>SCARSDALE UFSD</v>
          </cell>
          <cell r="C670">
            <v>22148</v>
          </cell>
          <cell r="D670">
            <v>22398</v>
          </cell>
          <cell r="E670">
            <v>22148</v>
          </cell>
          <cell r="F670">
            <v>250</v>
          </cell>
        </row>
        <row r="671">
          <cell r="A671" t="str">
            <v>662101</v>
          </cell>
          <cell r="B671" t="str">
            <v xml:space="preserve">SOMERS CSD    </v>
          </cell>
          <cell r="C671">
            <v>16825</v>
          </cell>
          <cell r="D671">
            <v>17075</v>
          </cell>
          <cell r="E671">
            <v>16825</v>
          </cell>
          <cell r="F671">
            <v>250</v>
          </cell>
        </row>
        <row r="672">
          <cell r="A672" t="str">
            <v>662200</v>
          </cell>
          <cell r="B672" t="str">
            <v>WHITE PLAINS C</v>
          </cell>
          <cell r="C672">
            <v>19443</v>
          </cell>
          <cell r="D672">
            <v>19443</v>
          </cell>
          <cell r="E672">
            <v>18949</v>
          </cell>
          <cell r="F672">
            <v>494</v>
          </cell>
        </row>
        <row r="673">
          <cell r="A673" t="str">
            <v>662300</v>
          </cell>
          <cell r="B673" t="str">
            <v>YONKERS CITY S</v>
          </cell>
          <cell r="C673">
            <v>14523</v>
          </cell>
          <cell r="D673">
            <v>14523</v>
          </cell>
          <cell r="E673">
            <v>14347</v>
          </cell>
          <cell r="F673">
            <v>176</v>
          </cell>
        </row>
        <row r="674">
          <cell r="A674" t="str">
            <v>662401</v>
          </cell>
          <cell r="B674" t="str">
            <v xml:space="preserve">LAKELAND CSD  </v>
          </cell>
          <cell r="C674">
            <v>15009</v>
          </cell>
          <cell r="D674">
            <v>15259</v>
          </cell>
          <cell r="E674">
            <v>15009</v>
          </cell>
          <cell r="F674">
            <v>250</v>
          </cell>
        </row>
        <row r="675">
          <cell r="A675" t="str">
            <v>662402</v>
          </cell>
          <cell r="B675" t="str">
            <v xml:space="preserve">YORKTOWN CSD  </v>
          </cell>
          <cell r="C675">
            <v>16743</v>
          </cell>
          <cell r="D675">
            <v>16993</v>
          </cell>
          <cell r="E675">
            <v>16743</v>
          </cell>
          <cell r="F675">
            <v>250</v>
          </cell>
        </row>
        <row r="676">
          <cell r="A676" t="str">
            <v>670201</v>
          </cell>
          <cell r="B676" t="str">
            <v xml:space="preserve">ATTICA CSD    </v>
          </cell>
          <cell r="C676">
            <v>9552</v>
          </cell>
          <cell r="D676">
            <v>9802</v>
          </cell>
          <cell r="E676">
            <v>9552</v>
          </cell>
          <cell r="F676">
            <v>250</v>
          </cell>
        </row>
        <row r="677">
          <cell r="A677" t="str">
            <v>670401</v>
          </cell>
          <cell r="B677" t="str">
            <v>LETCHWORTH CSD</v>
          </cell>
          <cell r="C677">
            <v>11337</v>
          </cell>
          <cell r="D677">
            <v>11587</v>
          </cell>
          <cell r="E677">
            <v>11337</v>
          </cell>
          <cell r="F677">
            <v>250</v>
          </cell>
        </row>
        <row r="678">
          <cell r="A678" t="str">
            <v>671002</v>
          </cell>
          <cell r="B678" t="str">
            <v xml:space="preserve">WYOMING CSD   </v>
          </cell>
          <cell r="C678">
            <v>15376</v>
          </cell>
          <cell r="D678">
            <v>15626</v>
          </cell>
          <cell r="E678">
            <v>15376</v>
          </cell>
          <cell r="F678">
            <v>250</v>
          </cell>
        </row>
        <row r="679">
          <cell r="A679" t="str">
            <v>671201</v>
          </cell>
          <cell r="B679" t="str">
            <v xml:space="preserve">PERRY CSD     </v>
          </cell>
          <cell r="C679">
            <v>11041</v>
          </cell>
          <cell r="D679">
            <v>11291</v>
          </cell>
          <cell r="E679">
            <v>11041</v>
          </cell>
          <cell r="F679">
            <v>250</v>
          </cell>
        </row>
        <row r="680">
          <cell r="A680" t="str">
            <v>671501</v>
          </cell>
          <cell r="B680" t="str">
            <v xml:space="preserve">WARSAW CSD    </v>
          </cell>
          <cell r="C680">
            <v>11643</v>
          </cell>
          <cell r="D680">
            <v>11643</v>
          </cell>
          <cell r="E680">
            <v>11361</v>
          </cell>
          <cell r="F680">
            <v>282</v>
          </cell>
        </row>
        <row r="681">
          <cell r="A681" t="str">
            <v>680601</v>
          </cell>
          <cell r="B681" t="str">
            <v xml:space="preserve">PENN YAN CSD  </v>
          </cell>
          <cell r="C681">
            <v>11554</v>
          </cell>
          <cell r="D681">
            <v>11804</v>
          </cell>
          <cell r="E681">
            <v>11554</v>
          </cell>
          <cell r="F681">
            <v>250</v>
          </cell>
        </row>
        <row r="682">
          <cell r="A682" t="str">
            <v>680801</v>
          </cell>
          <cell r="B682" t="str">
            <v xml:space="preserve">DUNDEE CSD    </v>
          </cell>
          <cell r="C682">
            <v>9998</v>
          </cell>
          <cell r="D682">
            <v>10248</v>
          </cell>
          <cell r="E682">
            <v>9998</v>
          </cell>
          <cell r="F682">
            <v>250</v>
          </cell>
        </row>
      </sheetData>
      <sheetData sheetId="1">
        <row r="1">
          <cell r="A1" t="str">
            <v>Dcode</v>
          </cell>
          <cell r="B1" t="str">
            <v>sd_school_name</v>
          </cell>
          <cell r="C1" t="str">
            <v>SED</v>
          </cell>
          <cell r="D1" t="str">
            <v>611 Count</v>
          </cell>
          <cell r="E1" t="str">
            <v>611 Reg Allo</v>
          </cell>
          <cell r="F1" t="str">
            <v>611 Minimum</v>
          </cell>
        </row>
        <row r="2">
          <cell r="A2" t="str">
            <v>010100</v>
          </cell>
          <cell r="B2" t="str">
            <v>Albany CSD</v>
          </cell>
          <cell r="C2" t="str">
            <v>010100010000</v>
          </cell>
          <cell r="D2">
            <v>1580</v>
          </cell>
          <cell r="E2">
            <v>2258988</v>
          </cell>
          <cell r="F2">
            <v>1430</v>
          </cell>
        </row>
        <row r="3">
          <cell r="A3" t="str">
            <v>010201</v>
          </cell>
          <cell r="B3" t="str">
            <v>Berne-Knox-Westerlo C S D</v>
          </cell>
          <cell r="C3" t="str">
            <v>010201040000</v>
          </cell>
          <cell r="D3">
            <v>135</v>
          </cell>
          <cell r="E3">
            <v>235069</v>
          </cell>
          <cell r="F3">
            <v>1741</v>
          </cell>
        </row>
        <row r="4">
          <cell r="A4" t="str">
            <v>010306</v>
          </cell>
          <cell r="B4" t="str">
            <v>Bethlehem C S D</v>
          </cell>
          <cell r="C4" t="str">
            <v>010306060000</v>
          </cell>
          <cell r="D4">
            <v>566</v>
          </cell>
          <cell r="E4">
            <v>929096</v>
          </cell>
          <cell r="F4">
            <v>1642</v>
          </cell>
        </row>
        <row r="5">
          <cell r="A5" t="str">
            <v>010402</v>
          </cell>
          <cell r="B5" t="str">
            <v>Ravena-Coeymans-Selkirk C S D</v>
          </cell>
          <cell r="C5" t="str">
            <v>010402060000</v>
          </cell>
          <cell r="D5">
            <v>283</v>
          </cell>
          <cell r="E5">
            <v>525432</v>
          </cell>
          <cell r="F5">
            <v>1857</v>
          </cell>
        </row>
        <row r="6">
          <cell r="A6" t="str">
            <v>010500</v>
          </cell>
          <cell r="B6" t="str">
            <v>Cohoes City S D</v>
          </cell>
          <cell r="C6" t="str">
            <v>010500010000</v>
          </cell>
          <cell r="D6">
            <v>292</v>
          </cell>
          <cell r="E6">
            <v>543492</v>
          </cell>
          <cell r="F6">
            <v>1861</v>
          </cell>
        </row>
        <row r="7">
          <cell r="A7" t="str">
            <v>010601</v>
          </cell>
          <cell r="B7" t="str">
            <v>South Colonie C S D</v>
          </cell>
          <cell r="C7" t="str">
            <v>010601060000</v>
          </cell>
          <cell r="D7">
            <v>690</v>
          </cell>
          <cell r="E7">
            <v>1059315</v>
          </cell>
          <cell r="F7">
            <v>1535</v>
          </cell>
        </row>
        <row r="8">
          <cell r="A8" t="str">
            <v>010615</v>
          </cell>
          <cell r="B8" t="str">
            <v>Menands U F S D</v>
          </cell>
          <cell r="C8" t="str">
            <v>010615020000</v>
          </cell>
          <cell r="D8">
            <v>26</v>
          </cell>
          <cell r="E8">
            <v>70968</v>
          </cell>
          <cell r="F8">
            <v>2730</v>
          </cell>
        </row>
        <row r="9">
          <cell r="A9" t="str">
            <v>010623</v>
          </cell>
          <cell r="B9" t="str">
            <v>North Colonie C S D</v>
          </cell>
          <cell r="C9" t="str">
            <v>010623060000</v>
          </cell>
          <cell r="D9">
            <v>722</v>
          </cell>
          <cell r="E9">
            <v>1001098</v>
          </cell>
          <cell r="F9">
            <v>1387</v>
          </cell>
        </row>
        <row r="10">
          <cell r="A10" t="str">
            <v>010701</v>
          </cell>
          <cell r="B10" t="str">
            <v>Green Island U F S D</v>
          </cell>
          <cell r="C10" t="str">
            <v>010701030000</v>
          </cell>
          <cell r="D10">
            <v>34</v>
          </cell>
          <cell r="E10">
            <v>69105</v>
          </cell>
          <cell r="F10">
            <v>2032</v>
          </cell>
        </row>
        <row r="11">
          <cell r="A11" t="str">
            <v>010802</v>
          </cell>
          <cell r="B11" t="str">
            <v>Guilderland C S D</v>
          </cell>
          <cell r="C11" t="str">
            <v>010802060000</v>
          </cell>
          <cell r="D11">
            <v>752</v>
          </cell>
          <cell r="E11">
            <v>1036953</v>
          </cell>
          <cell r="F11">
            <v>1379</v>
          </cell>
        </row>
        <row r="12">
          <cell r="A12" t="str">
            <v>011003</v>
          </cell>
          <cell r="B12" t="str">
            <v>Voorheesville Central School</v>
          </cell>
          <cell r="C12" t="str">
            <v>011003060000</v>
          </cell>
          <cell r="D12">
            <v>135</v>
          </cell>
          <cell r="E12">
            <v>246046</v>
          </cell>
          <cell r="F12">
            <v>1823</v>
          </cell>
        </row>
        <row r="13">
          <cell r="A13" t="str">
            <v>011200</v>
          </cell>
          <cell r="B13" t="str">
            <v>Watervliet City S D</v>
          </cell>
          <cell r="C13" t="str">
            <v>011200010000</v>
          </cell>
          <cell r="D13">
            <v>230</v>
          </cell>
          <cell r="E13">
            <v>377362</v>
          </cell>
          <cell r="F13">
            <v>1641</v>
          </cell>
        </row>
        <row r="14">
          <cell r="A14" t="str">
            <v>020101</v>
          </cell>
          <cell r="B14" t="str">
            <v>Alfred-Almond C S D</v>
          </cell>
          <cell r="C14" t="str">
            <v>020101040000</v>
          </cell>
          <cell r="D14">
            <v>86</v>
          </cell>
          <cell r="E14">
            <v>143273</v>
          </cell>
          <cell r="F14">
            <v>1666</v>
          </cell>
        </row>
        <row r="15">
          <cell r="A15" t="str">
            <v>020601</v>
          </cell>
          <cell r="B15" t="str">
            <v>Andover C S D</v>
          </cell>
          <cell r="C15" t="str">
            <v>020601040000</v>
          </cell>
          <cell r="D15">
            <v>51</v>
          </cell>
          <cell r="E15">
            <v>86013</v>
          </cell>
          <cell r="F15">
            <v>1687</v>
          </cell>
        </row>
        <row r="16">
          <cell r="A16" t="str">
            <v>020702</v>
          </cell>
          <cell r="B16" t="str">
            <v>Genesee Valley CSD</v>
          </cell>
          <cell r="C16" t="str">
            <v>020702040000</v>
          </cell>
          <cell r="D16">
            <v>106</v>
          </cell>
          <cell r="E16">
            <v>151419</v>
          </cell>
          <cell r="F16">
            <v>1428</v>
          </cell>
        </row>
        <row r="17">
          <cell r="A17" t="str">
            <v>020801</v>
          </cell>
          <cell r="B17" t="str">
            <v>Belfast C S D</v>
          </cell>
          <cell r="C17" t="str">
            <v>020801040000</v>
          </cell>
          <cell r="D17">
            <v>54</v>
          </cell>
          <cell r="E17">
            <v>92150</v>
          </cell>
          <cell r="F17">
            <v>1706</v>
          </cell>
        </row>
        <row r="18">
          <cell r="A18" t="str">
            <v>021102</v>
          </cell>
          <cell r="B18" t="str">
            <v>Canaseraga C S D</v>
          </cell>
          <cell r="C18" t="str">
            <v>021102040000</v>
          </cell>
          <cell r="D18">
            <v>31</v>
          </cell>
          <cell r="E18">
            <v>73827</v>
          </cell>
          <cell r="F18">
            <v>2382</v>
          </cell>
        </row>
        <row r="19">
          <cell r="A19" t="str">
            <v>021601</v>
          </cell>
          <cell r="B19" t="str">
            <v>Friendship C S D</v>
          </cell>
          <cell r="C19" t="str">
            <v>021601040000</v>
          </cell>
          <cell r="D19">
            <v>82</v>
          </cell>
          <cell r="E19">
            <v>106197</v>
          </cell>
          <cell r="F19">
            <v>1295</v>
          </cell>
        </row>
        <row r="20">
          <cell r="A20" t="str">
            <v>022001</v>
          </cell>
          <cell r="B20" t="str">
            <v>Fillmore C S D</v>
          </cell>
          <cell r="C20" t="str">
            <v>022001040000</v>
          </cell>
          <cell r="D20">
            <v>89</v>
          </cell>
          <cell r="E20">
            <v>180554</v>
          </cell>
          <cell r="F20">
            <v>2029</v>
          </cell>
        </row>
        <row r="21">
          <cell r="A21" t="str">
            <v>022101</v>
          </cell>
          <cell r="B21" t="str">
            <v>Whitesville C S D</v>
          </cell>
          <cell r="C21" t="str">
            <v>022101040000</v>
          </cell>
          <cell r="D21">
            <v>24</v>
          </cell>
          <cell r="E21">
            <v>54721</v>
          </cell>
          <cell r="F21">
            <v>2280</v>
          </cell>
        </row>
        <row r="22">
          <cell r="A22" t="str">
            <v>022302</v>
          </cell>
          <cell r="B22" t="str">
            <v>Cuba-Rushford C S D</v>
          </cell>
          <cell r="C22" t="str">
            <v>022302040000</v>
          </cell>
          <cell r="D22">
            <v>135</v>
          </cell>
          <cell r="E22">
            <v>228819</v>
          </cell>
          <cell r="F22">
            <v>1695</v>
          </cell>
        </row>
        <row r="23">
          <cell r="A23" t="str">
            <v>022401</v>
          </cell>
          <cell r="B23" t="str">
            <v>Scio C S D</v>
          </cell>
          <cell r="C23" t="str">
            <v>022401040000</v>
          </cell>
          <cell r="D23">
            <v>48</v>
          </cell>
          <cell r="E23">
            <v>99206</v>
          </cell>
          <cell r="F23">
            <v>2067</v>
          </cell>
        </row>
        <row r="24">
          <cell r="A24" t="str">
            <v>022601</v>
          </cell>
          <cell r="B24" t="str">
            <v>Wellsville C S D</v>
          </cell>
          <cell r="C24" t="str">
            <v>022601060000</v>
          </cell>
          <cell r="D24">
            <v>172</v>
          </cell>
          <cell r="E24">
            <v>330652</v>
          </cell>
          <cell r="F24">
            <v>1922</v>
          </cell>
        </row>
        <row r="25">
          <cell r="A25" t="str">
            <v>022902</v>
          </cell>
          <cell r="B25" t="str">
            <v>Bolivar-Richburg C.S.D.</v>
          </cell>
          <cell r="C25" t="str">
            <v>022902040000</v>
          </cell>
          <cell r="D25">
            <v>116</v>
          </cell>
          <cell r="E25">
            <v>198013</v>
          </cell>
          <cell r="F25">
            <v>1707</v>
          </cell>
        </row>
        <row r="26">
          <cell r="A26" t="str">
            <v>030101</v>
          </cell>
          <cell r="B26" t="str">
            <v>Chenango Forks C S D</v>
          </cell>
          <cell r="C26" t="str">
            <v>030101060000</v>
          </cell>
          <cell r="D26">
            <v>234</v>
          </cell>
          <cell r="E26">
            <v>316487</v>
          </cell>
          <cell r="F26">
            <v>1353</v>
          </cell>
        </row>
        <row r="27">
          <cell r="A27" t="str">
            <v>030200</v>
          </cell>
          <cell r="B27" t="str">
            <v>Binghamton City S D</v>
          </cell>
          <cell r="C27" t="str">
            <v>030200010000</v>
          </cell>
          <cell r="D27">
            <v>904</v>
          </cell>
          <cell r="E27">
            <v>1646033</v>
          </cell>
          <cell r="F27">
            <v>1821</v>
          </cell>
        </row>
        <row r="28">
          <cell r="A28" t="str">
            <v>030501</v>
          </cell>
          <cell r="B28" t="str">
            <v>Harpursville C S D</v>
          </cell>
          <cell r="C28" t="str">
            <v>030501040000</v>
          </cell>
          <cell r="D28">
            <v>150</v>
          </cell>
          <cell r="E28">
            <v>234348</v>
          </cell>
          <cell r="F28">
            <v>1562</v>
          </cell>
        </row>
        <row r="29">
          <cell r="A29" t="str">
            <v>030601</v>
          </cell>
          <cell r="B29" t="str">
            <v>Susquehanna Valley C.S.D.</v>
          </cell>
          <cell r="C29" t="str">
            <v>030601060000</v>
          </cell>
          <cell r="D29">
            <v>223</v>
          </cell>
          <cell r="E29">
            <v>418159</v>
          </cell>
          <cell r="F29">
            <v>1875</v>
          </cell>
        </row>
        <row r="30">
          <cell r="A30" t="str">
            <v>030701</v>
          </cell>
          <cell r="B30" t="str">
            <v>Chenango Valley C S D</v>
          </cell>
          <cell r="C30" t="str">
            <v>030701060000</v>
          </cell>
          <cell r="D30">
            <v>267</v>
          </cell>
          <cell r="E30">
            <v>424221</v>
          </cell>
          <cell r="F30">
            <v>1589</v>
          </cell>
        </row>
        <row r="31">
          <cell r="A31" t="str">
            <v>031101</v>
          </cell>
          <cell r="B31" t="str">
            <v>Maine-Endwell C S D</v>
          </cell>
          <cell r="C31" t="str">
            <v>031101060000</v>
          </cell>
          <cell r="D31">
            <v>429</v>
          </cell>
          <cell r="E31">
            <v>574487</v>
          </cell>
          <cell r="F31">
            <v>1339</v>
          </cell>
        </row>
        <row r="32">
          <cell r="A32" t="str">
            <v>031301</v>
          </cell>
          <cell r="B32" t="str">
            <v>Deposit C S D</v>
          </cell>
          <cell r="C32" t="str">
            <v>031301040000</v>
          </cell>
          <cell r="D32">
            <v>87</v>
          </cell>
          <cell r="E32">
            <v>153958</v>
          </cell>
          <cell r="F32">
            <v>1770</v>
          </cell>
        </row>
        <row r="33">
          <cell r="A33" t="str">
            <v>031401</v>
          </cell>
          <cell r="B33" t="str">
            <v>Whitney Point C S D</v>
          </cell>
          <cell r="C33" t="str">
            <v>031401060000</v>
          </cell>
          <cell r="D33">
            <v>261</v>
          </cell>
          <cell r="E33">
            <v>405412</v>
          </cell>
          <cell r="F33">
            <v>1553</v>
          </cell>
        </row>
        <row r="34">
          <cell r="A34" t="str">
            <v>031501</v>
          </cell>
          <cell r="B34" t="str">
            <v>Union-Endicott C.S.D.</v>
          </cell>
          <cell r="C34" t="str">
            <v>031501060000</v>
          </cell>
          <cell r="D34">
            <v>649</v>
          </cell>
          <cell r="E34">
            <v>874417</v>
          </cell>
          <cell r="F34">
            <v>1347</v>
          </cell>
        </row>
        <row r="35">
          <cell r="A35" t="str">
            <v>031502</v>
          </cell>
          <cell r="B35" t="str">
            <v>Johnson City C S D</v>
          </cell>
          <cell r="C35" t="str">
            <v>031502060000</v>
          </cell>
          <cell r="D35">
            <v>396</v>
          </cell>
          <cell r="E35">
            <v>583698</v>
          </cell>
          <cell r="F35">
            <v>1474</v>
          </cell>
        </row>
        <row r="36">
          <cell r="A36" t="str">
            <v>031601</v>
          </cell>
          <cell r="B36" t="str">
            <v>Vestal C.S.D.</v>
          </cell>
          <cell r="C36" t="str">
            <v>031601060000</v>
          </cell>
          <cell r="D36">
            <v>485</v>
          </cell>
          <cell r="E36">
            <v>711346</v>
          </cell>
          <cell r="F36">
            <v>1467</v>
          </cell>
        </row>
        <row r="37">
          <cell r="A37" t="str">
            <v>031701</v>
          </cell>
          <cell r="B37" t="str">
            <v>Windsor C S D</v>
          </cell>
          <cell r="C37" t="str">
            <v>031701060000</v>
          </cell>
          <cell r="D37">
            <v>230</v>
          </cell>
          <cell r="E37">
            <v>422504</v>
          </cell>
          <cell r="F37">
            <v>1837</v>
          </cell>
        </row>
        <row r="38">
          <cell r="A38" t="str">
            <v>040204</v>
          </cell>
          <cell r="B38" t="str">
            <v>West Valley  C S D</v>
          </cell>
          <cell r="C38" t="str">
            <v>040204040000</v>
          </cell>
          <cell r="D38">
            <v>44</v>
          </cell>
          <cell r="E38">
            <v>78660</v>
          </cell>
          <cell r="F38">
            <v>1788</v>
          </cell>
        </row>
        <row r="39">
          <cell r="A39" t="str">
            <v>040302</v>
          </cell>
          <cell r="B39" t="str">
            <v>Allegany-Limestone CSD</v>
          </cell>
          <cell r="C39" t="str">
            <v>040302060000</v>
          </cell>
          <cell r="D39">
            <v>134</v>
          </cell>
          <cell r="E39">
            <v>269471</v>
          </cell>
          <cell r="F39">
            <v>2011</v>
          </cell>
        </row>
        <row r="40">
          <cell r="A40" t="str">
            <v>040901</v>
          </cell>
          <cell r="B40" t="str">
            <v>Ellicottville C S D</v>
          </cell>
          <cell r="C40" t="str">
            <v>040901040000</v>
          </cell>
          <cell r="D40">
            <v>56</v>
          </cell>
          <cell r="E40">
            <v>120797</v>
          </cell>
          <cell r="F40">
            <v>2157</v>
          </cell>
        </row>
        <row r="41">
          <cell r="A41" t="str">
            <v>041101</v>
          </cell>
          <cell r="B41" t="str">
            <v>Franklinville C S D</v>
          </cell>
          <cell r="C41" t="str">
            <v>041101040000</v>
          </cell>
          <cell r="D41">
            <v>106</v>
          </cell>
          <cell r="E41">
            <v>200766</v>
          </cell>
          <cell r="F41">
            <v>1894</v>
          </cell>
        </row>
        <row r="42">
          <cell r="A42" t="str">
            <v>041401</v>
          </cell>
          <cell r="B42" t="str">
            <v>Hinsdale C S D</v>
          </cell>
          <cell r="C42" t="str">
            <v>041401040000</v>
          </cell>
          <cell r="D42">
            <v>51</v>
          </cell>
          <cell r="E42">
            <v>125077</v>
          </cell>
          <cell r="F42">
            <v>2452</v>
          </cell>
        </row>
        <row r="43">
          <cell r="A43" t="str">
            <v>042302</v>
          </cell>
          <cell r="B43" t="str">
            <v>Cattaraugus-Little Valley</v>
          </cell>
          <cell r="C43" t="str">
            <v>042302040000</v>
          </cell>
          <cell r="D43">
            <v>207</v>
          </cell>
          <cell r="E43">
            <v>258764</v>
          </cell>
          <cell r="F43">
            <v>1250</v>
          </cell>
        </row>
        <row r="44">
          <cell r="A44" t="str">
            <v>042400</v>
          </cell>
          <cell r="B44" t="str">
            <v>Olean City S D</v>
          </cell>
          <cell r="C44" t="str">
            <v>042400010000</v>
          </cell>
          <cell r="D44">
            <v>392</v>
          </cell>
          <cell r="E44">
            <v>586217</v>
          </cell>
          <cell r="F44">
            <v>1495</v>
          </cell>
        </row>
        <row r="45">
          <cell r="A45" t="str">
            <v>042801</v>
          </cell>
          <cell r="B45" t="str">
            <v>Gowanda C S D</v>
          </cell>
          <cell r="C45" t="str">
            <v>042801060000</v>
          </cell>
          <cell r="D45">
            <v>209</v>
          </cell>
          <cell r="E45">
            <v>272902</v>
          </cell>
          <cell r="F45">
            <v>1306</v>
          </cell>
        </row>
        <row r="46">
          <cell r="A46" t="str">
            <v>042901</v>
          </cell>
          <cell r="B46" t="str">
            <v>Portville C S D</v>
          </cell>
          <cell r="C46" t="str">
            <v>042901040000</v>
          </cell>
          <cell r="D46">
            <v>102</v>
          </cell>
          <cell r="E46">
            <v>211754</v>
          </cell>
          <cell r="F46">
            <v>2076</v>
          </cell>
        </row>
        <row r="47">
          <cell r="A47" t="str">
            <v>043001</v>
          </cell>
          <cell r="B47" t="str">
            <v>Randolph C S D</v>
          </cell>
          <cell r="C47" t="str">
            <v>043001040000</v>
          </cell>
          <cell r="D47">
            <v>148</v>
          </cell>
          <cell r="E47">
            <v>242745</v>
          </cell>
          <cell r="F47">
            <v>1640</v>
          </cell>
        </row>
        <row r="48">
          <cell r="A48" t="str">
            <v>043200</v>
          </cell>
          <cell r="B48" t="str">
            <v>Salamanca City S D</v>
          </cell>
          <cell r="C48" t="str">
            <v>043200050000</v>
          </cell>
          <cell r="D48">
            <v>213</v>
          </cell>
          <cell r="E48">
            <v>321189</v>
          </cell>
          <cell r="F48">
            <v>1508</v>
          </cell>
        </row>
        <row r="49">
          <cell r="A49" t="str">
            <v>043501</v>
          </cell>
          <cell r="B49" t="str">
            <v>Yorkshire-Pioneer C S D</v>
          </cell>
          <cell r="C49" t="str">
            <v>043501060000</v>
          </cell>
          <cell r="D49">
            <v>403</v>
          </cell>
          <cell r="E49">
            <v>696741</v>
          </cell>
          <cell r="F49">
            <v>1729</v>
          </cell>
        </row>
        <row r="50">
          <cell r="A50" t="str">
            <v>050100</v>
          </cell>
          <cell r="B50" t="str">
            <v>Auburn City S D</v>
          </cell>
          <cell r="C50" t="str">
            <v>050100010000</v>
          </cell>
          <cell r="D50">
            <v>623</v>
          </cell>
          <cell r="E50">
            <v>907614</v>
          </cell>
          <cell r="F50">
            <v>1457</v>
          </cell>
        </row>
        <row r="51">
          <cell r="A51" t="str">
            <v>050301</v>
          </cell>
          <cell r="B51" t="str">
            <v>Weedsport C S D</v>
          </cell>
          <cell r="C51" t="str">
            <v>050301040000</v>
          </cell>
          <cell r="D51">
            <v>118</v>
          </cell>
          <cell r="E51">
            <v>188578</v>
          </cell>
          <cell r="F51">
            <v>1598</v>
          </cell>
        </row>
        <row r="52">
          <cell r="A52" t="str">
            <v>050401</v>
          </cell>
          <cell r="B52" t="str">
            <v>Cato-Meridian C S D</v>
          </cell>
          <cell r="C52" t="str">
            <v>050401040000</v>
          </cell>
          <cell r="D52">
            <v>100</v>
          </cell>
          <cell r="E52">
            <v>247559</v>
          </cell>
          <cell r="F52">
            <v>2476</v>
          </cell>
        </row>
        <row r="53">
          <cell r="A53" t="str">
            <v>050701</v>
          </cell>
          <cell r="B53" t="str">
            <v>Southern Cayuga C S D</v>
          </cell>
          <cell r="C53" t="str">
            <v>050701040000</v>
          </cell>
          <cell r="D53">
            <v>96</v>
          </cell>
          <cell r="E53">
            <v>191176</v>
          </cell>
          <cell r="F53">
            <v>1991</v>
          </cell>
        </row>
        <row r="54">
          <cell r="A54" t="str">
            <v>051101</v>
          </cell>
          <cell r="B54" t="str">
            <v>Port Byron C S D</v>
          </cell>
          <cell r="C54" t="str">
            <v>051101040000</v>
          </cell>
          <cell r="D54">
            <v>145</v>
          </cell>
          <cell r="E54">
            <v>259815</v>
          </cell>
          <cell r="F54">
            <v>1792</v>
          </cell>
        </row>
        <row r="55">
          <cell r="A55" t="str">
            <v>051301</v>
          </cell>
          <cell r="B55" t="str">
            <v>Moravia  C S D</v>
          </cell>
          <cell r="C55" t="str">
            <v>051301040000</v>
          </cell>
          <cell r="D55">
            <v>155</v>
          </cell>
          <cell r="E55">
            <v>263888</v>
          </cell>
          <cell r="F55">
            <v>1703</v>
          </cell>
        </row>
        <row r="56">
          <cell r="A56" t="str">
            <v>051901</v>
          </cell>
          <cell r="B56" t="str">
            <v>Union Springs C.S.D.</v>
          </cell>
          <cell r="C56" t="str">
            <v>051901040000</v>
          </cell>
          <cell r="D56">
            <v>104</v>
          </cell>
          <cell r="E56">
            <v>202392</v>
          </cell>
          <cell r="F56">
            <v>1946</v>
          </cell>
        </row>
        <row r="57">
          <cell r="A57" t="str">
            <v>060201</v>
          </cell>
          <cell r="B57" t="str">
            <v>South Western  C S D (Jamestown)</v>
          </cell>
          <cell r="C57" t="str">
            <v>060201060000</v>
          </cell>
          <cell r="D57">
            <v>178</v>
          </cell>
          <cell r="E57">
            <v>300664</v>
          </cell>
          <cell r="F57">
            <v>1689</v>
          </cell>
        </row>
        <row r="58">
          <cell r="A58" t="str">
            <v>060301</v>
          </cell>
          <cell r="B58" t="str">
            <v>Frewsberg C S D</v>
          </cell>
          <cell r="C58" t="str">
            <v>060301040000</v>
          </cell>
          <cell r="D58">
            <v>98</v>
          </cell>
          <cell r="E58">
            <v>190155</v>
          </cell>
          <cell r="F58">
            <v>1940</v>
          </cell>
        </row>
        <row r="59">
          <cell r="A59" t="str">
            <v>060401</v>
          </cell>
          <cell r="B59" t="str">
            <v>Cassadaga Valley C S D</v>
          </cell>
          <cell r="C59" t="str">
            <v>060401040000</v>
          </cell>
          <cell r="D59">
            <v>154</v>
          </cell>
          <cell r="E59">
            <v>263690</v>
          </cell>
          <cell r="F59">
            <v>1712</v>
          </cell>
        </row>
        <row r="60">
          <cell r="A60" t="str">
            <v>060503</v>
          </cell>
          <cell r="B60" t="str">
            <v>Chautauqua Lake CSD</v>
          </cell>
          <cell r="C60" t="str">
            <v>060503040000</v>
          </cell>
          <cell r="D60">
            <v>122</v>
          </cell>
          <cell r="E60">
            <v>181589</v>
          </cell>
          <cell r="F60">
            <v>1488</v>
          </cell>
        </row>
        <row r="61">
          <cell r="A61" t="str">
            <v>060601</v>
          </cell>
          <cell r="B61" t="str">
            <v>Pine Valley  C S D (South Dayton)</v>
          </cell>
          <cell r="C61" t="str">
            <v>060601040000</v>
          </cell>
          <cell r="D61">
            <v>84</v>
          </cell>
          <cell r="E61">
            <v>205564</v>
          </cell>
          <cell r="F61">
            <v>2447</v>
          </cell>
        </row>
        <row r="62">
          <cell r="A62" t="str">
            <v>060701</v>
          </cell>
          <cell r="B62" t="str">
            <v>Clymer C S D</v>
          </cell>
          <cell r="C62" t="str">
            <v>060701040000</v>
          </cell>
          <cell r="D62">
            <v>52</v>
          </cell>
          <cell r="E62">
            <v>118665</v>
          </cell>
          <cell r="F62">
            <v>2282</v>
          </cell>
        </row>
        <row r="63">
          <cell r="A63" t="str">
            <v>060800</v>
          </cell>
          <cell r="B63" t="str">
            <v>Dunkirk City S D</v>
          </cell>
          <cell r="C63" t="str">
            <v>060800010000</v>
          </cell>
          <cell r="D63">
            <v>198</v>
          </cell>
          <cell r="E63">
            <v>559914</v>
          </cell>
          <cell r="F63">
            <v>2828</v>
          </cell>
        </row>
        <row r="64">
          <cell r="A64" t="str">
            <v>061001</v>
          </cell>
          <cell r="B64" t="str">
            <v>Bemus Point C S D</v>
          </cell>
          <cell r="C64" t="str">
            <v>061001040000</v>
          </cell>
          <cell r="D64">
            <v>54</v>
          </cell>
          <cell r="E64">
            <v>139383</v>
          </cell>
          <cell r="F64">
            <v>2581</v>
          </cell>
        </row>
        <row r="65">
          <cell r="A65" t="str">
            <v>061101</v>
          </cell>
          <cell r="B65" t="str">
            <v>Falconer C S D</v>
          </cell>
          <cell r="C65" t="str">
            <v>061101040000</v>
          </cell>
          <cell r="D65">
            <v>124</v>
          </cell>
          <cell r="E65">
            <v>258440</v>
          </cell>
          <cell r="F65">
            <v>2084</v>
          </cell>
        </row>
        <row r="66">
          <cell r="A66" t="str">
            <v>061501</v>
          </cell>
          <cell r="B66" t="str">
            <v>Silver Creek C S D</v>
          </cell>
          <cell r="C66" t="str">
            <v>061501040000</v>
          </cell>
          <cell r="D66">
            <v>156</v>
          </cell>
          <cell r="E66">
            <v>286129</v>
          </cell>
          <cell r="F66">
            <v>1834</v>
          </cell>
        </row>
        <row r="67">
          <cell r="A67" t="str">
            <v>061503</v>
          </cell>
          <cell r="B67" t="str">
            <v>Forestville C S D</v>
          </cell>
          <cell r="C67" t="str">
            <v>061503040000</v>
          </cell>
          <cell r="D67">
            <v>56</v>
          </cell>
          <cell r="E67">
            <v>127900</v>
          </cell>
          <cell r="F67">
            <v>2284</v>
          </cell>
        </row>
        <row r="68">
          <cell r="A68" t="str">
            <v>061601</v>
          </cell>
          <cell r="B68" t="str">
            <v>Panama C S D</v>
          </cell>
          <cell r="C68" t="str">
            <v>061601040000</v>
          </cell>
          <cell r="D68">
            <v>77</v>
          </cell>
          <cell r="E68">
            <v>143862</v>
          </cell>
          <cell r="F68">
            <v>1868</v>
          </cell>
        </row>
        <row r="69">
          <cell r="A69" t="str">
            <v>061700</v>
          </cell>
          <cell r="B69" t="str">
            <v>Jamestown City S D</v>
          </cell>
          <cell r="C69" t="str">
            <v>061700010000</v>
          </cell>
          <cell r="D69">
            <v>655</v>
          </cell>
          <cell r="E69">
            <v>1223634</v>
          </cell>
          <cell r="F69">
            <v>1868</v>
          </cell>
        </row>
        <row r="70">
          <cell r="A70" t="str">
            <v>062201</v>
          </cell>
          <cell r="B70" t="str">
            <v>Fredonia C S D</v>
          </cell>
          <cell r="C70" t="str">
            <v>062201060000</v>
          </cell>
          <cell r="D70">
            <v>162</v>
          </cell>
          <cell r="E70">
            <v>380860</v>
          </cell>
          <cell r="F70">
            <v>2351</v>
          </cell>
        </row>
        <row r="71">
          <cell r="A71" t="str">
            <v>062301</v>
          </cell>
          <cell r="B71" t="str">
            <v>Brocton C S D</v>
          </cell>
          <cell r="C71" t="str">
            <v>062301040000</v>
          </cell>
          <cell r="D71">
            <v>115</v>
          </cell>
          <cell r="E71">
            <v>172986</v>
          </cell>
          <cell r="F71">
            <v>1504</v>
          </cell>
        </row>
        <row r="72">
          <cell r="A72" t="str">
            <v>062401</v>
          </cell>
          <cell r="B72" t="str">
            <v>Ripley C S D</v>
          </cell>
          <cell r="C72" t="str">
            <v>062401040000</v>
          </cell>
          <cell r="D72">
            <v>21</v>
          </cell>
          <cell r="E72">
            <v>90289</v>
          </cell>
          <cell r="F72">
            <v>4299</v>
          </cell>
        </row>
        <row r="73">
          <cell r="A73" t="str">
            <v>062601</v>
          </cell>
          <cell r="B73" t="str">
            <v>Sherman C S D</v>
          </cell>
          <cell r="C73" t="str">
            <v>062601040000</v>
          </cell>
          <cell r="D73">
            <v>71</v>
          </cell>
          <cell r="E73">
            <v>131965</v>
          </cell>
          <cell r="F73">
            <v>1859</v>
          </cell>
        </row>
        <row r="74">
          <cell r="A74" t="str">
            <v>062901</v>
          </cell>
          <cell r="B74" t="str">
            <v>Westfield C S D</v>
          </cell>
          <cell r="C74" t="str">
            <v>062901040000</v>
          </cell>
          <cell r="D74">
            <v>92</v>
          </cell>
          <cell r="E74">
            <v>166572</v>
          </cell>
          <cell r="F74">
            <v>1811</v>
          </cell>
        </row>
        <row r="75">
          <cell r="A75" t="str">
            <v>070600</v>
          </cell>
          <cell r="B75" t="str">
            <v>Elmira City S D</v>
          </cell>
          <cell r="C75" t="str">
            <v>070600010000</v>
          </cell>
          <cell r="D75">
            <v>913</v>
          </cell>
          <cell r="E75">
            <v>1838893</v>
          </cell>
          <cell r="F75">
            <v>2014</v>
          </cell>
        </row>
        <row r="76">
          <cell r="A76" t="str">
            <v>070901</v>
          </cell>
          <cell r="B76" t="str">
            <v>Horseheads  C S D</v>
          </cell>
          <cell r="C76" t="str">
            <v>070901060000</v>
          </cell>
          <cell r="D76">
            <v>515</v>
          </cell>
          <cell r="E76">
            <v>912609</v>
          </cell>
          <cell r="F76">
            <v>1772</v>
          </cell>
        </row>
        <row r="77">
          <cell r="A77" t="str">
            <v>070902</v>
          </cell>
          <cell r="B77" t="str">
            <v>Elmira Hts C S D</v>
          </cell>
          <cell r="C77" t="str">
            <v>070902060000</v>
          </cell>
          <cell r="D77">
            <v>145</v>
          </cell>
          <cell r="E77">
            <v>253511</v>
          </cell>
          <cell r="F77">
            <v>1748</v>
          </cell>
        </row>
        <row r="78">
          <cell r="A78" t="str">
            <v>080101</v>
          </cell>
          <cell r="B78" t="str">
            <v>Afton C S D</v>
          </cell>
          <cell r="C78" t="str">
            <v>080101040000</v>
          </cell>
          <cell r="D78">
            <v>85</v>
          </cell>
          <cell r="E78">
            <v>178850</v>
          </cell>
          <cell r="F78">
            <v>2104</v>
          </cell>
        </row>
        <row r="79">
          <cell r="A79" t="str">
            <v>080201</v>
          </cell>
          <cell r="B79" t="str">
            <v>Bainbridge-Guilford C S D</v>
          </cell>
          <cell r="C79" t="str">
            <v>080201040000</v>
          </cell>
          <cell r="D79">
            <v>121</v>
          </cell>
          <cell r="E79">
            <v>191564</v>
          </cell>
          <cell r="F79">
            <v>1583</v>
          </cell>
        </row>
        <row r="80">
          <cell r="A80" t="str">
            <v>080601</v>
          </cell>
          <cell r="B80" t="str">
            <v>Greene C S D</v>
          </cell>
          <cell r="C80" t="str">
            <v>080601040000</v>
          </cell>
          <cell r="D80">
            <v>188</v>
          </cell>
          <cell r="E80">
            <v>283356</v>
          </cell>
          <cell r="F80">
            <v>1507</v>
          </cell>
        </row>
        <row r="81">
          <cell r="A81" t="str">
            <v>081003</v>
          </cell>
          <cell r="B81" t="str">
            <v>Unadilla Valley CSD</v>
          </cell>
          <cell r="C81" t="str">
            <v>081003040000</v>
          </cell>
          <cell r="D81">
            <v>133</v>
          </cell>
          <cell r="E81">
            <v>206113</v>
          </cell>
          <cell r="F81">
            <v>1550</v>
          </cell>
        </row>
        <row r="82">
          <cell r="A82" t="str">
            <v>081200</v>
          </cell>
          <cell r="B82" t="str">
            <v>Norwich City S D</v>
          </cell>
          <cell r="C82" t="str">
            <v>081200050000</v>
          </cell>
          <cell r="D82">
            <v>319</v>
          </cell>
          <cell r="E82">
            <v>570843</v>
          </cell>
          <cell r="F82">
            <v>1789</v>
          </cell>
        </row>
        <row r="83">
          <cell r="A83" t="str">
            <v>081401</v>
          </cell>
          <cell r="B83" t="str">
            <v>Otselic Valley Central School</v>
          </cell>
          <cell r="C83" t="str">
            <v>081401040000</v>
          </cell>
          <cell r="D83">
            <v>57</v>
          </cell>
          <cell r="E83">
            <v>105310</v>
          </cell>
          <cell r="F83">
            <v>1848</v>
          </cell>
        </row>
        <row r="84">
          <cell r="A84" t="str">
            <v>081501</v>
          </cell>
          <cell r="B84" t="str">
            <v>Oxford Acad &amp; C S D</v>
          </cell>
          <cell r="C84" t="str">
            <v>081501040000</v>
          </cell>
          <cell r="D84">
            <v>92</v>
          </cell>
          <cell r="E84">
            <v>185671</v>
          </cell>
          <cell r="F84">
            <v>2018</v>
          </cell>
        </row>
        <row r="85">
          <cell r="A85" t="str">
            <v>082001</v>
          </cell>
          <cell r="B85" t="str">
            <v>Sherburne-Earlville C S D</v>
          </cell>
          <cell r="C85" t="str">
            <v>082001040000</v>
          </cell>
          <cell r="D85">
            <v>288</v>
          </cell>
          <cell r="E85">
            <v>398234</v>
          </cell>
          <cell r="F85">
            <v>1383</v>
          </cell>
        </row>
        <row r="86">
          <cell r="A86" t="str">
            <v>090201</v>
          </cell>
          <cell r="B86" t="str">
            <v>Ausable Valley C S D</v>
          </cell>
          <cell r="C86" t="str">
            <v>090201040000</v>
          </cell>
          <cell r="D86">
            <v>187</v>
          </cell>
          <cell r="E86">
            <v>319525</v>
          </cell>
          <cell r="F86">
            <v>1709</v>
          </cell>
        </row>
        <row r="87">
          <cell r="A87" t="str">
            <v>090301</v>
          </cell>
          <cell r="B87" t="str">
            <v>Beekmantown C S D</v>
          </cell>
          <cell r="C87" t="str">
            <v>090301060000</v>
          </cell>
          <cell r="D87">
            <v>373</v>
          </cell>
          <cell r="E87">
            <v>510154</v>
          </cell>
          <cell r="F87">
            <v>1368</v>
          </cell>
        </row>
        <row r="88">
          <cell r="A88" t="str">
            <v>090501</v>
          </cell>
          <cell r="B88" t="str">
            <v>Northeastern Clinton C S D</v>
          </cell>
          <cell r="C88" t="str">
            <v>090501040000</v>
          </cell>
          <cell r="D88">
            <v>271</v>
          </cell>
          <cell r="E88">
            <v>346908</v>
          </cell>
          <cell r="F88">
            <v>1280</v>
          </cell>
        </row>
        <row r="89">
          <cell r="A89" t="str">
            <v>090601</v>
          </cell>
          <cell r="B89" t="str">
            <v>Chazy U F S D</v>
          </cell>
          <cell r="C89" t="str">
            <v>090601020000</v>
          </cell>
          <cell r="D89">
            <v>52</v>
          </cell>
          <cell r="E89">
            <v>98984</v>
          </cell>
          <cell r="F89">
            <v>1904</v>
          </cell>
        </row>
        <row r="90">
          <cell r="A90" t="str">
            <v>090901</v>
          </cell>
          <cell r="B90" t="str">
            <v>Northern Adirondack C S D</v>
          </cell>
          <cell r="C90" t="str">
            <v>090901040000</v>
          </cell>
          <cell r="D90">
            <v>148</v>
          </cell>
          <cell r="E90">
            <v>242533</v>
          </cell>
          <cell r="F90">
            <v>1639</v>
          </cell>
        </row>
        <row r="91">
          <cell r="A91" t="str">
            <v>091101</v>
          </cell>
          <cell r="B91" t="str">
            <v>Peru C S D</v>
          </cell>
          <cell r="C91" t="str">
            <v>091101060000</v>
          </cell>
          <cell r="D91">
            <v>342</v>
          </cell>
          <cell r="E91">
            <v>523537</v>
          </cell>
          <cell r="F91">
            <v>1531</v>
          </cell>
        </row>
        <row r="92">
          <cell r="A92" t="str">
            <v>091200</v>
          </cell>
          <cell r="B92" t="str">
            <v>Plattsburgh City S D</v>
          </cell>
          <cell r="C92" t="str">
            <v>091200010000</v>
          </cell>
          <cell r="D92">
            <v>385</v>
          </cell>
          <cell r="E92">
            <v>510194</v>
          </cell>
          <cell r="F92">
            <v>1325</v>
          </cell>
        </row>
        <row r="93">
          <cell r="A93" t="str">
            <v>091402</v>
          </cell>
          <cell r="B93" t="str">
            <v>Saranac C S D</v>
          </cell>
          <cell r="C93" t="str">
            <v>091402060000</v>
          </cell>
          <cell r="D93">
            <v>250</v>
          </cell>
          <cell r="E93">
            <v>424455</v>
          </cell>
          <cell r="F93">
            <v>1698</v>
          </cell>
        </row>
        <row r="94">
          <cell r="A94" t="str">
            <v>100501</v>
          </cell>
          <cell r="B94" t="str">
            <v>Taconic Hills Central School District</v>
          </cell>
          <cell r="C94" t="str">
            <v>100501040000</v>
          </cell>
          <cell r="D94">
            <v>233</v>
          </cell>
          <cell r="E94">
            <v>299950</v>
          </cell>
          <cell r="F94">
            <v>1287</v>
          </cell>
        </row>
        <row r="95">
          <cell r="A95" t="str">
            <v>100902</v>
          </cell>
          <cell r="B95" t="str">
            <v>Germantown C S D</v>
          </cell>
          <cell r="C95" t="str">
            <v>100902040000</v>
          </cell>
          <cell r="D95">
            <v>89</v>
          </cell>
          <cell r="E95">
            <v>166668</v>
          </cell>
          <cell r="F95">
            <v>1873</v>
          </cell>
        </row>
        <row r="96">
          <cell r="A96" t="str">
            <v>101001</v>
          </cell>
          <cell r="B96" t="str">
            <v>Chatham C S D</v>
          </cell>
          <cell r="C96" t="str">
            <v>101001040000</v>
          </cell>
          <cell r="D96">
            <v>153</v>
          </cell>
          <cell r="E96">
            <v>287300</v>
          </cell>
          <cell r="F96">
            <v>1878</v>
          </cell>
        </row>
        <row r="97">
          <cell r="A97" t="str">
            <v>101300</v>
          </cell>
          <cell r="B97" t="str">
            <v>Hudson City S D</v>
          </cell>
          <cell r="C97" t="str">
            <v>101300010000</v>
          </cell>
          <cell r="D97">
            <v>387</v>
          </cell>
          <cell r="E97">
            <v>546040</v>
          </cell>
          <cell r="F97">
            <v>1411</v>
          </cell>
        </row>
        <row r="98">
          <cell r="A98" t="str">
            <v>101401</v>
          </cell>
          <cell r="B98" t="str">
            <v>Kinderhook C S D</v>
          </cell>
          <cell r="C98" t="str">
            <v>101401040000</v>
          </cell>
          <cell r="D98">
            <v>316</v>
          </cell>
          <cell r="E98">
            <v>430480</v>
          </cell>
          <cell r="F98">
            <v>1362</v>
          </cell>
        </row>
        <row r="99">
          <cell r="A99" t="str">
            <v>101601</v>
          </cell>
          <cell r="B99" t="str">
            <v>New Lebanon C S D</v>
          </cell>
          <cell r="C99" t="str">
            <v>101601040000</v>
          </cell>
          <cell r="D99">
            <v>48</v>
          </cell>
          <cell r="E99">
            <v>148338</v>
          </cell>
          <cell r="F99">
            <v>3090</v>
          </cell>
        </row>
        <row r="100">
          <cell r="A100" t="str">
            <v>110101</v>
          </cell>
          <cell r="B100" t="str">
            <v>Cincinnatus C S D</v>
          </cell>
          <cell r="C100" t="str">
            <v>110101040000</v>
          </cell>
          <cell r="D100">
            <v>104</v>
          </cell>
          <cell r="E100">
            <v>154311</v>
          </cell>
          <cell r="F100">
            <v>1484</v>
          </cell>
        </row>
        <row r="101">
          <cell r="A101" t="str">
            <v>110200</v>
          </cell>
          <cell r="B101" t="str">
            <v>Cortland City S D</v>
          </cell>
          <cell r="C101" t="str">
            <v>110200010000</v>
          </cell>
          <cell r="D101">
            <v>317</v>
          </cell>
          <cell r="E101">
            <v>779057</v>
          </cell>
          <cell r="F101">
            <v>2458</v>
          </cell>
        </row>
        <row r="102">
          <cell r="A102" t="str">
            <v>110304</v>
          </cell>
          <cell r="B102" t="str">
            <v>McGraw C S D</v>
          </cell>
          <cell r="C102" t="str">
            <v>110304040000</v>
          </cell>
          <cell r="D102">
            <v>114</v>
          </cell>
          <cell r="E102">
            <v>149209</v>
          </cell>
          <cell r="F102">
            <v>1309</v>
          </cell>
        </row>
        <row r="103">
          <cell r="A103" t="str">
            <v>110701</v>
          </cell>
          <cell r="B103" t="str">
            <v>Homer C S D</v>
          </cell>
          <cell r="C103" t="str">
            <v>110701060000</v>
          </cell>
          <cell r="D103">
            <v>295</v>
          </cell>
          <cell r="E103">
            <v>556260</v>
          </cell>
          <cell r="F103">
            <v>1886</v>
          </cell>
        </row>
        <row r="104">
          <cell r="A104" t="str">
            <v>110901</v>
          </cell>
          <cell r="B104" t="str">
            <v>Marathon  C S D</v>
          </cell>
          <cell r="C104" t="str">
            <v>110901040000</v>
          </cell>
          <cell r="D104">
            <v>134</v>
          </cell>
          <cell r="E104">
            <v>195632</v>
          </cell>
          <cell r="F104">
            <v>1460</v>
          </cell>
        </row>
        <row r="105">
          <cell r="A105" t="str">
            <v>120102</v>
          </cell>
          <cell r="B105" t="str">
            <v>Andes C S D</v>
          </cell>
          <cell r="C105" t="str">
            <v>120102040000</v>
          </cell>
          <cell r="D105">
            <v>21</v>
          </cell>
          <cell r="E105">
            <v>30483</v>
          </cell>
          <cell r="F105">
            <v>1452</v>
          </cell>
        </row>
        <row r="106">
          <cell r="A106" t="str">
            <v>120301</v>
          </cell>
          <cell r="B106" t="str">
            <v>Downsville C S D</v>
          </cell>
          <cell r="C106" t="str">
            <v>120301040000</v>
          </cell>
          <cell r="D106">
            <v>55</v>
          </cell>
          <cell r="E106">
            <v>70932</v>
          </cell>
          <cell r="F106">
            <v>1290</v>
          </cell>
        </row>
        <row r="107">
          <cell r="A107" t="str">
            <v>120401</v>
          </cell>
          <cell r="B107" t="str">
            <v>Charlotte Valley C S D</v>
          </cell>
          <cell r="C107" t="str">
            <v>120401040000</v>
          </cell>
          <cell r="D107">
            <v>48</v>
          </cell>
          <cell r="E107">
            <v>116181</v>
          </cell>
          <cell r="F107">
            <v>2420</v>
          </cell>
        </row>
        <row r="108">
          <cell r="A108" t="str">
            <v>120501</v>
          </cell>
          <cell r="B108" t="str">
            <v>Delhi C S D</v>
          </cell>
          <cell r="C108" t="str">
            <v>120501040000</v>
          </cell>
          <cell r="D108">
            <v>132</v>
          </cell>
          <cell r="E108">
            <v>196659</v>
          </cell>
          <cell r="F108">
            <v>1490</v>
          </cell>
        </row>
        <row r="109">
          <cell r="A109" t="str">
            <v>120701</v>
          </cell>
          <cell r="B109" t="str">
            <v>Franklin C S D</v>
          </cell>
          <cell r="C109" t="str">
            <v>120701040000</v>
          </cell>
          <cell r="D109">
            <v>53</v>
          </cell>
          <cell r="E109">
            <v>79203</v>
          </cell>
          <cell r="F109">
            <v>1494</v>
          </cell>
        </row>
        <row r="110">
          <cell r="A110" t="str">
            <v>120906</v>
          </cell>
          <cell r="B110" t="str">
            <v>Hancock C S D</v>
          </cell>
          <cell r="C110" t="str">
            <v>120906040000</v>
          </cell>
          <cell r="D110">
            <v>65</v>
          </cell>
          <cell r="E110">
            <v>135830</v>
          </cell>
          <cell r="F110">
            <v>2090</v>
          </cell>
        </row>
        <row r="111">
          <cell r="A111" t="str">
            <v>121401</v>
          </cell>
          <cell r="B111" t="str">
            <v>Margaretville C S D</v>
          </cell>
          <cell r="C111" t="str">
            <v>121401040000</v>
          </cell>
          <cell r="D111">
            <v>54</v>
          </cell>
          <cell r="E111">
            <v>96331</v>
          </cell>
          <cell r="F111">
            <v>1784</v>
          </cell>
        </row>
        <row r="112">
          <cell r="A112" t="str">
            <v>121502</v>
          </cell>
          <cell r="B112" t="str">
            <v>Roxbury C S D</v>
          </cell>
          <cell r="C112" t="str">
            <v>121502040000</v>
          </cell>
          <cell r="D112">
            <v>62</v>
          </cell>
          <cell r="E112">
            <v>83286</v>
          </cell>
          <cell r="F112">
            <v>1343</v>
          </cell>
        </row>
        <row r="113">
          <cell r="A113" t="str">
            <v>121601</v>
          </cell>
          <cell r="B113" t="str">
            <v>Sidney C S D</v>
          </cell>
          <cell r="C113" t="str">
            <v>121601060000</v>
          </cell>
          <cell r="D113">
            <v>143</v>
          </cell>
          <cell r="E113">
            <v>293296</v>
          </cell>
          <cell r="F113">
            <v>2051</v>
          </cell>
        </row>
        <row r="114">
          <cell r="A114" t="str">
            <v>121701</v>
          </cell>
          <cell r="B114" t="str">
            <v>Stamford C.S.D.</v>
          </cell>
          <cell r="C114" t="str">
            <v>121701040000</v>
          </cell>
          <cell r="D114">
            <v>56</v>
          </cell>
          <cell r="E114">
            <v>92693</v>
          </cell>
          <cell r="F114">
            <v>1655</v>
          </cell>
        </row>
        <row r="115">
          <cell r="A115" t="str">
            <v>121702</v>
          </cell>
          <cell r="B115" t="str">
            <v>South Kortright C S D</v>
          </cell>
          <cell r="C115" t="str">
            <v>121702040000</v>
          </cell>
          <cell r="D115">
            <v>42</v>
          </cell>
          <cell r="E115">
            <v>87869</v>
          </cell>
          <cell r="F115">
            <v>2092</v>
          </cell>
        </row>
        <row r="116">
          <cell r="A116" t="str">
            <v>121901</v>
          </cell>
          <cell r="B116" t="str">
            <v>Walton C S D</v>
          </cell>
          <cell r="C116" t="str">
            <v>121901040000</v>
          </cell>
          <cell r="D116">
            <v>188</v>
          </cell>
          <cell r="E116">
            <v>302461</v>
          </cell>
          <cell r="F116">
            <v>1609</v>
          </cell>
        </row>
        <row r="117">
          <cell r="A117" t="str">
            <v>130200</v>
          </cell>
          <cell r="B117" t="str">
            <v>Beacon City S D</v>
          </cell>
          <cell r="C117" t="str">
            <v>130200010000</v>
          </cell>
          <cell r="D117">
            <v>605</v>
          </cell>
          <cell r="E117">
            <v>807339</v>
          </cell>
          <cell r="F117">
            <v>1334</v>
          </cell>
        </row>
        <row r="118">
          <cell r="A118" t="str">
            <v>130502</v>
          </cell>
          <cell r="B118" t="str">
            <v>Dover U F S D</v>
          </cell>
          <cell r="C118" t="str">
            <v>130502020000</v>
          </cell>
          <cell r="D118">
            <v>231</v>
          </cell>
          <cell r="E118">
            <v>338002</v>
          </cell>
          <cell r="F118">
            <v>1463</v>
          </cell>
        </row>
        <row r="119">
          <cell r="A119" t="str">
            <v>130801</v>
          </cell>
          <cell r="B119" t="str">
            <v>Hyde Park C S D</v>
          </cell>
          <cell r="C119" t="str">
            <v>130801060000</v>
          </cell>
          <cell r="D119">
            <v>710</v>
          </cell>
          <cell r="E119">
            <v>834124</v>
          </cell>
          <cell r="F119">
            <v>1175</v>
          </cell>
        </row>
        <row r="120">
          <cell r="A120" t="str">
            <v>131101</v>
          </cell>
          <cell r="B120" t="str">
            <v>Webutuck (Northeast) C.S.D.</v>
          </cell>
          <cell r="C120" t="str">
            <v>131101040000</v>
          </cell>
          <cell r="D120">
            <v>137</v>
          </cell>
          <cell r="E120">
            <v>233920</v>
          </cell>
          <cell r="F120">
            <v>1707</v>
          </cell>
        </row>
        <row r="121">
          <cell r="A121" t="str">
            <v>131201</v>
          </cell>
          <cell r="B121" t="str">
            <v>Pawling  C S D</v>
          </cell>
          <cell r="C121" t="str">
            <v>131201040000</v>
          </cell>
          <cell r="D121">
            <v>194</v>
          </cell>
          <cell r="E121">
            <v>259842</v>
          </cell>
          <cell r="F121">
            <v>1339</v>
          </cell>
        </row>
        <row r="122">
          <cell r="A122" t="str">
            <v>131301</v>
          </cell>
          <cell r="B122" t="str">
            <v>Pine Plains C S D</v>
          </cell>
          <cell r="C122" t="str">
            <v>131301040000</v>
          </cell>
          <cell r="D122">
            <v>151</v>
          </cell>
          <cell r="E122">
            <v>264440</v>
          </cell>
          <cell r="F122">
            <v>1751</v>
          </cell>
        </row>
        <row r="123">
          <cell r="A123" t="str">
            <v>131500</v>
          </cell>
          <cell r="B123" t="str">
            <v>Poughkeepsie City S D</v>
          </cell>
          <cell r="C123" t="str">
            <v>131500010000</v>
          </cell>
          <cell r="D123">
            <v>810</v>
          </cell>
          <cell r="E123">
            <v>1336300</v>
          </cell>
          <cell r="F123">
            <v>1650</v>
          </cell>
        </row>
        <row r="124">
          <cell r="A124" t="str">
            <v>131601</v>
          </cell>
          <cell r="B124" t="str">
            <v>Arlington C S D</v>
          </cell>
          <cell r="C124" t="str">
            <v>131601060000</v>
          </cell>
          <cell r="D124">
            <v>1349</v>
          </cell>
          <cell r="E124">
            <v>1630814</v>
          </cell>
          <cell r="F124">
            <v>1209</v>
          </cell>
        </row>
        <row r="125">
          <cell r="A125" t="str">
            <v>131602</v>
          </cell>
          <cell r="B125" t="str">
            <v>Spackenkill U F S D</v>
          </cell>
          <cell r="C125" t="str">
            <v>131602020000</v>
          </cell>
          <cell r="D125">
            <v>183</v>
          </cell>
          <cell r="E125">
            <v>316778</v>
          </cell>
          <cell r="F125">
            <v>1731</v>
          </cell>
        </row>
        <row r="126">
          <cell r="A126" t="str">
            <v>131701</v>
          </cell>
          <cell r="B126" t="str">
            <v>Red Hook C S D</v>
          </cell>
          <cell r="C126" t="str">
            <v>131701060000</v>
          </cell>
          <cell r="D126">
            <v>269</v>
          </cell>
          <cell r="E126">
            <v>419941</v>
          </cell>
          <cell r="F126">
            <v>1561</v>
          </cell>
        </row>
        <row r="127">
          <cell r="A127" t="str">
            <v>131801</v>
          </cell>
          <cell r="B127" t="str">
            <v>Rhinebeck C S D</v>
          </cell>
          <cell r="C127" t="str">
            <v>131801040000</v>
          </cell>
          <cell r="D127">
            <v>122</v>
          </cell>
          <cell r="E127">
            <v>219800</v>
          </cell>
          <cell r="F127">
            <v>1802</v>
          </cell>
        </row>
        <row r="128">
          <cell r="A128" t="str">
            <v>132101</v>
          </cell>
          <cell r="B128" t="str">
            <v>Wappingers C S D</v>
          </cell>
          <cell r="C128" t="str">
            <v>132101060000</v>
          </cell>
          <cell r="D128">
            <v>1863</v>
          </cell>
          <cell r="E128">
            <v>2249394</v>
          </cell>
          <cell r="F128">
            <v>1207</v>
          </cell>
        </row>
        <row r="129">
          <cell r="A129" t="str">
            <v>132201</v>
          </cell>
          <cell r="B129" t="str">
            <v>Millbrook C S D</v>
          </cell>
          <cell r="C129" t="str">
            <v>132201040000</v>
          </cell>
          <cell r="D129">
            <v>217</v>
          </cell>
          <cell r="E129">
            <v>281649</v>
          </cell>
          <cell r="F129">
            <v>1298</v>
          </cell>
        </row>
        <row r="130">
          <cell r="A130" t="str">
            <v>140101</v>
          </cell>
          <cell r="B130" t="str">
            <v>Alden C S D</v>
          </cell>
          <cell r="C130" t="str">
            <v>140101060000</v>
          </cell>
          <cell r="D130">
            <v>251</v>
          </cell>
          <cell r="E130">
            <v>405728</v>
          </cell>
          <cell r="F130">
            <v>1616</v>
          </cell>
        </row>
        <row r="131">
          <cell r="A131" t="str">
            <v>140201</v>
          </cell>
          <cell r="B131" t="str">
            <v>Amherst C S D</v>
          </cell>
          <cell r="C131" t="str">
            <v>140201060000</v>
          </cell>
          <cell r="D131">
            <v>393</v>
          </cell>
          <cell r="E131">
            <v>578256</v>
          </cell>
          <cell r="F131">
            <v>1471</v>
          </cell>
        </row>
        <row r="132">
          <cell r="A132" t="str">
            <v>140203</v>
          </cell>
          <cell r="B132" t="str">
            <v>Williamsville C S D</v>
          </cell>
          <cell r="C132" t="str">
            <v>140203060000</v>
          </cell>
          <cell r="D132">
            <v>1096</v>
          </cell>
          <cell r="E132">
            <v>1799491</v>
          </cell>
          <cell r="F132">
            <v>1642</v>
          </cell>
        </row>
        <row r="133">
          <cell r="A133" t="str">
            <v>140207</v>
          </cell>
          <cell r="B133" t="str">
            <v>Sweet Home C.S.D.</v>
          </cell>
          <cell r="C133" t="str">
            <v>140207060000</v>
          </cell>
          <cell r="D133">
            <v>263</v>
          </cell>
          <cell r="E133">
            <v>790062</v>
          </cell>
          <cell r="F133">
            <v>3004</v>
          </cell>
        </row>
        <row r="134">
          <cell r="A134" t="str">
            <v>140301</v>
          </cell>
          <cell r="B134" t="str">
            <v>East Aurora U F S D</v>
          </cell>
          <cell r="C134" t="str">
            <v>140301030000</v>
          </cell>
          <cell r="D134">
            <v>161</v>
          </cell>
          <cell r="E134">
            <v>366003</v>
          </cell>
          <cell r="F134">
            <v>2273</v>
          </cell>
        </row>
        <row r="135">
          <cell r="A135" t="str">
            <v>140600</v>
          </cell>
          <cell r="B135" t="str">
            <v>Buffalo City S D</v>
          </cell>
          <cell r="C135" t="str">
            <v>140600010000</v>
          </cell>
          <cell r="D135">
            <v>8449</v>
          </cell>
          <cell r="E135">
            <v>9487102</v>
          </cell>
          <cell r="F135">
            <v>1123</v>
          </cell>
        </row>
        <row r="136">
          <cell r="A136" t="str">
            <v>140701</v>
          </cell>
          <cell r="B136" t="str">
            <v>Cheektowaga C S D</v>
          </cell>
          <cell r="C136" t="str">
            <v>140701060000</v>
          </cell>
          <cell r="D136">
            <v>385</v>
          </cell>
          <cell r="E136">
            <v>416595</v>
          </cell>
          <cell r="F136">
            <v>1082</v>
          </cell>
        </row>
        <row r="137">
          <cell r="A137" t="str">
            <v>140702</v>
          </cell>
          <cell r="B137" t="str">
            <v>Cheektowaga-Maryvale U F S D</v>
          </cell>
          <cell r="C137" t="str">
            <v>140702030000</v>
          </cell>
          <cell r="D137">
            <v>308</v>
          </cell>
          <cell r="E137">
            <v>488930</v>
          </cell>
          <cell r="F137">
            <v>1587</v>
          </cell>
        </row>
        <row r="138">
          <cell r="A138" t="str">
            <v>140703</v>
          </cell>
          <cell r="B138" t="str">
            <v>Cleveland Hill U F S D</v>
          </cell>
          <cell r="C138" t="str">
            <v>140703020000</v>
          </cell>
          <cell r="D138">
            <v>223</v>
          </cell>
          <cell r="E138">
            <v>278270</v>
          </cell>
          <cell r="F138">
            <v>1248</v>
          </cell>
        </row>
        <row r="139">
          <cell r="A139" t="str">
            <v>140707</v>
          </cell>
          <cell r="B139" t="str">
            <v>Depew U F S D</v>
          </cell>
          <cell r="C139" t="str">
            <v>140707030000</v>
          </cell>
          <cell r="D139">
            <v>293</v>
          </cell>
          <cell r="E139">
            <v>453408</v>
          </cell>
          <cell r="F139">
            <v>1547</v>
          </cell>
        </row>
        <row r="140">
          <cell r="A140" t="str">
            <v>140709</v>
          </cell>
          <cell r="B140" t="str">
            <v>Cheektowaga-Sloan U F S D</v>
          </cell>
          <cell r="C140" t="str">
            <v>140709030000</v>
          </cell>
          <cell r="D140">
            <v>275</v>
          </cell>
          <cell r="E140">
            <v>330022</v>
          </cell>
          <cell r="F140">
            <v>1200</v>
          </cell>
        </row>
        <row r="141">
          <cell r="A141" t="str">
            <v>140801</v>
          </cell>
          <cell r="B141" t="str">
            <v>Clarence C S D</v>
          </cell>
          <cell r="C141" t="str">
            <v>140801060000</v>
          </cell>
          <cell r="D141">
            <v>616</v>
          </cell>
          <cell r="E141">
            <v>877492</v>
          </cell>
          <cell r="F141">
            <v>1424</v>
          </cell>
        </row>
        <row r="142">
          <cell r="A142" t="str">
            <v>141101</v>
          </cell>
          <cell r="B142" t="str">
            <v>Springville-Griffith Inst. C S D</v>
          </cell>
          <cell r="C142" t="str">
            <v>141101060000</v>
          </cell>
          <cell r="D142">
            <v>202</v>
          </cell>
          <cell r="E142">
            <v>404830</v>
          </cell>
          <cell r="F142">
            <v>2004</v>
          </cell>
        </row>
        <row r="143">
          <cell r="A143" t="str">
            <v>141201</v>
          </cell>
          <cell r="B143" t="str">
            <v>Eden C S D</v>
          </cell>
          <cell r="C143" t="str">
            <v>141201060000</v>
          </cell>
          <cell r="D143">
            <v>231</v>
          </cell>
          <cell r="E143">
            <v>294302</v>
          </cell>
          <cell r="F143">
            <v>1274</v>
          </cell>
        </row>
        <row r="144">
          <cell r="A144" t="str">
            <v>141301</v>
          </cell>
          <cell r="B144" t="str">
            <v>Iroquois C S D</v>
          </cell>
          <cell r="C144" t="str">
            <v>141301060000</v>
          </cell>
          <cell r="D144">
            <v>329</v>
          </cell>
          <cell r="E144">
            <v>492238</v>
          </cell>
          <cell r="F144">
            <v>1496</v>
          </cell>
        </row>
        <row r="145">
          <cell r="A145" t="str">
            <v>141401</v>
          </cell>
          <cell r="B145" t="str">
            <v>Evans-Brant C S D (Lake Shore)</v>
          </cell>
          <cell r="C145" t="str">
            <v>141401060000</v>
          </cell>
          <cell r="D145">
            <v>441</v>
          </cell>
          <cell r="E145">
            <v>612495</v>
          </cell>
          <cell r="F145">
            <v>1389</v>
          </cell>
        </row>
        <row r="146">
          <cell r="A146" t="str">
            <v>141501</v>
          </cell>
          <cell r="B146" t="str">
            <v>Grand Island C S D</v>
          </cell>
          <cell r="C146" t="str">
            <v>141501060000</v>
          </cell>
          <cell r="D146">
            <v>398</v>
          </cell>
          <cell r="E146">
            <v>549505</v>
          </cell>
          <cell r="F146">
            <v>1381</v>
          </cell>
        </row>
        <row r="147">
          <cell r="A147" t="str">
            <v>141601</v>
          </cell>
          <cell r="B147" t="str">
            <v>Hamburg C S D</v>
          </cell>
          <cell r="C147" t="str">
            <v>141601060000</v>
          </cell>
          <cell r="D147">
            <v>548</v>
          </cell>
          <cell r="E147">
            <v>760505</v>
          </cell>
          <cell r="F147">
            <v>1388</v>
          </cell>
        </row>
        <row r="148">
          <cell r="A148" t="str">
            <v>141604</v>
          </cell>
          <cell r="B148" t="str">
            <v>Frontier C S D</v>
          </cell>
          <cell r="C148" t="str">
            <v>141604060000</v>
          </cell>
          <cell r="D148">
            <v>856</v>
          </cell>
          <cell r="E148">
            <v>1103097</v>
          </cell>
          <cell r="F148">
            <v>1289</v>
          </cell>
        </row>
        <row r="149">
          <cell r="A149" t="str">
            <v>141701</v>
          </cell>
          <cell r="B149" t="str">
            <v>Holland C S D</v>
          </cell>
          <cell r="C149" t="str">
            <v>141701040000</v>
          </cell>
          <cell r="D149">
            <v>124</v>
          </cell>
          <cell r="E149">
            <v>225629</v>
          </cell>
          <cell r="F149">
            <v>1820</v>
          </cell>
        </row>
        <row r="150">
          <cell r="A150" t="str">
            <v>141800</v>
          </cell>
          <cell r="B150" t="str">
            <v>Lackawanna City S D</v>
          </cell>
          <cell r="C150" t="str">
            <v>141800010000</v>
          </cell>
          <cell r="D150">
            <v>463</v>
          </cell>
          <cell r="E150">
            <v>569557</v>
          </cell>
          <cell r="F150">
            <v>1230</v>
          </cell>
        </row>
        <row r="151">
          <cell r="A151" t="str">
            <v>141901</v>
          </cell>
          <cell r="B151" t="str">
            <v>Lancaster C S D</v>
          </cell>
          <cell r="C151" t="str">
            <v>141901060000</v>
          </cell>
          <cell r="D151">
            <v>894</v>
          </cell>
          <cell r="E151">
            <v>1306825</v>
          </cell>
          <cell r="F151">
            <v>1462</v>
          </cell>
        </row>
        <row r="152">
          <cell r="A152" t="str">
            <v>142101</v>
          </cell>
          <cell r="B152" t="str">
            <v>Akron C S D</v>
          </cell>
          <cell r="C152" t="str">
            <v>142101040000</v>
          </cell>
          <cell r="D152">
            <v>177</v>
          </cell>
          <cell r="E152">
            <v>348049</v>
          </cell>
          <cell r="F152">
            <v>1966</v>
          </cell>
        </row>
        <row r="153">
          <cell r="A153" t="str">
            <v>142201</v>
          </cell>
          <cell r="B153" t="str">
            <v>North Collins  C S D</v>
          </cell>
          <cell r="C153" t="str">
            <v>142201040000</v>
          </cell>
          <cell r="D153">
            <v>109</v>
          </cell>
          <cell r="E153">
            <v>132363</v>
          </cell>
          <cell r="F153">
            <v>1214</v>
          </cell>
        </row>
        <row r="154">
          <cell r="A154" t="str">
            <v>142301</v>
          </cell>
          <cell r="B154" t="str">
            <v>Orchard Park C S D</v>
          </cell>
          <cell r="C154" t="str">
            <v>142301060000</v>
          </cell>
          <cell r="D154">
            <v>756</v>
          </cell>
          <cell r="E154">
            <v>1103104</v>
          </cell>
          <cell r="F154">
            <v>1459</v>
          </cell>
        </row>
        <row r="155">
          <cell r="A155" t="str">
            <v>142500</v>
          </cell>
          <cell r="B155" t="str">
            <v>Tonawanda City S D</v>
          </cell>
          <cell r="C155" t="str">
            <v>142500010000</v>
          </cell>
          <cell r="D155">
            <v>247</v>
          </cell>
          <cell r="E155">
            <v>359209</v>
          </cell>
          <cell r="F155">
            <v>1454</v>
          </cell>
        </row>
        <row r="156">
          <cell r="A156" t="str">
            <v>142601</v>
          </cell>
          <cell r="B156" t="str">
            <v>Kenmore U F S D</v>
          </cell>
          <cell r="C156" t="str">
            <v>142601030000</v>
          </cell>
          <cell r="D156">
            <v>1519</v>
          </cell>
          <cell r="E156">
            <v>1564407</v>
          </cell>
          <cell r="F156">
            <v>1030</v>
          </cell>
        </row>
        <row r="157">
          <cell r="A157" t="str">
            <v>142801</v>
          </cell>
          <cell r="B157" t="str">
            <v>West Seneca C S D</v>
          </cell>
          <cell r="C157" t="str">
            <v>142801060000</v>
          </cell>
          <cell r="D157">
            <v>864</v>
          </cell>
          <cell r="E157">
            <v>1623349</v>
          </cell>
          <cell r="F157">
            <v>1879</v>
          </cell>
        </row>
        <row r="158">
          <cell r="A158" t="str">
            <v>150203</v>
          </cell>
          <cell r="B158" t="str">
            <v>Crown Point C S D</v>
          </cell>
          <cell r="C158" t="str">
            <v>150203040000</v>
          </cell>
          <cell r="D158">
            <v>39</v>
          </cell>
          <cell r="E158">
            <v>77787</v>
          </cell>
          <cell r="F158">
            <v>1995</v>
          </cell>
        </row>
        <row r="159">
          <cell r="A159" t="str">
            <v>150301</v>
          </cell>
          <cell r="B159" t="str">
            <v>Elizabethtown-Lewis C S D</v>
          </cell>
          <cell r="C159" t="str">
            <v>150301040000</v>
          </cell>
          <cell r="D159">
            <v>48</v>
          </cell>
          <cell r="E159">
            <v>76032</v>
          </cell>
          <cell r="F159">
            <v>1584</v>
          </cell>
        </row>
        <row r="160">
          <cell r="A160" t="str">
            <v>150601</v>
          </cell>
          <cell r="B160" t="str">
            <v>Keene C S D</v>
          </cell>
          <cell r="C160" t="str">
            <v>150601040000</v>
          </cell>
          <cell r="D160">
            <v>24</v>
          </cell>
          <cell r="E160">
            <v>38472</v>
          </cell>
          <cell r="F160">
            <v>1603</v>
          </cell>
        </row>
        <row r="161">
          <cell r="A161" t="str">
            <v>150801</v>
          </cell>
          <cell r="B161" t="str">
            <v>Minerva C S D</v>
          </cell>
          <cell r="C161" t="str">
            <v>150801040000</v>
          </cell>
          <cell r="D161">
            <v>20</v>
          </cell>
          <cell r="E161">
            <v>30945</v>
          </cell>
          <cell r="F161">
            <v>1547</v>
          </cell>
        </row>
        <row r="162">
          <cell r="A162" t="str">
            <v>150901</v>
          </cell>
          <cell r="B162" t="str">
            <v>Moriah C S D</v>
          </cell>
          <cell r="C162" t="str">
            <v>150901040000</v>
          </cell>
          <cell r="D162">
            <v>173</v>
          </cell>
          <cell r="E162">
            <v>198241</v>
          </cell>
          <cell r="F162">
            <v>1146</v>
          </cell>
        </row>
        <row r="163">
          <cell r="A163" t="str">
            <v>151001</v>
          </cell>
          <cell r="B163" t="str">
            <v>Newcomb C S D</v>
          </cell>
          <cell r="C163" t="str">
            <v>151001040000</v>
          </cell>
          <cell r="D163">
            <v>10</v>
          </cell>
          <cell r="E163">
            <v>17412</v>
          </cell>
          <cell r="F163">
            <v>1741</v>
          </cell>
        </row>
        <row r="164">
          <cell r="A164" t="str">
            <v>151102</v>
          </cell>
          <cell r="B164" t="str">
            <v>Lake Placid  C S D</v>
          </cell>
          <cell r="C164" t="str">
            <v>151102040000</v>
          </cell>
          <cell r="D164">
            <v>100</v>
          </cell>
          <cell r="E164">
            <v>208297</v>
          </cell>
          <cell r="F164">
            <v>2083</v>
          </cell>
        </row>
        <row r="165">
          <cell r="A165" t="str">
            <v>151401</v>
          </cell>
          <cell r="B165" t="str">
            <v>Schroon Lake C S D</v>
          </cell>
          <cell r="C165" t="str">
            <v>151401040000</v>
          </cell>
          <cell r="D165">
            <v>21</v>
          </cell>
          <cell r="E165">
            <v>51971</v>
          </cell>
          <cell r="F165">
            <v>2475</v>
          </cell>
        </row>
        <row r="166">
          <cell r="A166" t="str">
            <v>151501</v>
          </cell>
          <cell r="B166" t="str">
            <v>Ticonderoga C.S.D.</v>
          </cell>
          <cell r="C166" t="str">
            <v>151501060000</v>
          </cell>
          <cell r="D166">
            <v>136</v>
          </cell>
          <cell r="E166">
            <v>203479</v>
          </cell>
          <cell r="F166">
            <v>1496</v>
          </cell>
        </row>
        <row r="167">
          <cell r="A167" t="str">
            <v>151601</v>
          </cell>
          <cell r="B167" t="str">
            <v>Westport  C S D</v>
          </cell>
          <cell r="C167" t="str">
            <v>151601040000</v>
          </cell>
          <cell r="D167">
            <v>30</v>
          </cell>
          <cell r="E167">
            <v>53428</v>
          </cell>
          <cell r="F167">
            <v>1781</v>
          </cell>
        </row>
        <row r="168">
          <cell r="A168" t="str">
            <v>151701</v>
          </cell>
          <cell r="B168" t="str">
            <v>Willsboro C S D</v>
          </cell>
          <cell r="C168" t="str">
            <v>151701040000</v>
          </cell>
          <cell r="D168">
            <v>47</v>
          </cell>
          <cell r="E168">
            <v>82318</v>
          </cell>
          <cell r="F168">
            <v>1751</v>
          </cell>
        </row>
        <row r="169">
          <cell r="A169" t="str">
            <v>160101</v>
          </cell>
          <cell r="B169" t="str">
            <v>Tupper Lake C.S.D.</v>
          </cell>
          <cell r="C169" t="str">
            <v>160101060000</v>
          </cell>
          <cell r="D169">
            <v>105</v>
          </cell>
          <cell r="E169">
            <v>208629</v>
          </cell>
          <cell r="F169">
            <v>1987</v>
          </cell>
        </row>
        <row r="170">
          <cell r="A170" t="str">
            <v>160801</v>
          </cell>
          <cell r="B170" t="str">
            <v>Chateaugay C S D</v>
          </cell>
          <cell r="C170" t="str">
            <v>160801040000</v>
          </cell>
          <cell r="D170">
            <v>79</v>
          </cell>
          <cell r="E170">
            <v>132219</v>
          </cell>
          <cell r="F170">
            <v>1674</v>
          </cell>
        </row>
        <row r="171">
          <cell r="A171" t="str">
            <v>161201</v>
          </cell>
          <cell r="B171" t="str">
            <v>Salmon River C S D</v>
          </cell>
          <cell r="C171" t="str">
            <v>161201040000</v>
          </cell>
          <cell r="D171">
            <v>230</v>
          </cell>
          <cell r="E171">
            <v>400449</v>
          </cell>
          <cell r="F171">
            <v>1741</v>
          </cell>
        </row>
        <row r="172">
          <cell r="A172" t="str">
            <v>161401</v>
          </cell>
          <cell r="B172" t="str">
            <v>Saranac Lake C S D</v>
          </cell>
          <cell r="C172" t="str">
            <v>161401060000</v>
          </cell>
          <cell r="D172">
            <v>169</v>
          </cell>
          <cell r="E172">
            <v>340202</v>
          </cell>
          <cell r="F172">
            <v>2013</v>
          </cell>
        </row>
        <row r="173">
          <cell r="A173" t="str">
            <v>161501</v>
          </cell>
          <cell r="B173" t="str">
            <v>Malone C S D</v>
          </cell>
          <cell r="C173" t="str">
            <v>161501060000</v>
          </cell>
          <cell r="D173">
            <v>410</v>
          </cell>
          <cell r="E173">
            <v>573967</v>
          </cell>
          <cell r="F173">
            <v>1400</v>
          </cell>
        </row>
        <row r="174">
          <cell r="A174" t="str">
            <v>161601</v>
          </cell>
          <cell r="B174" t="str">
            <v>Brushton- Moira C S D</v>
          </cell>
          <cell r="C174" t="str">
            <v>161601040000</v>
          </cell>
          <cell r="D174">
            <v>134</v>
          </cell>
          <cell r="E174">
            <v>218043</v>
          </cell>
          <cell r="F174">
            <v>1627</v>
          </cell>
        </row>
        <row r="175">
          <cell r="A175" t="str">
            <v>161801</v>
          </cell>
          <cell r="B175" t="str">
            <v>St. Regis Falls  C.S.D.</v>
          </cell>
          <cell r="C175" t="str">
            <v>161801040000</v>
          </cell>
          <cell r="D175">
            <v>68</v>
          </cell>
          <cell r="E175">
            <v>77952</v>
          </cell>
          <cell r="F175">
            <v>1146</v>
          </cell>
        </row>
        <row r="176">
          <cell r="A176" t="str">
            <v>170301</v>
          </cell>
          <cell r="B176" t="str">
            <v>Wheelerville U F S D</v>
          </cell>
          <cell r="C176" t="str">
            <v>170301020000</v>
          </cell>
          <cell r="D176">
            <v>15</v>
          </cell>
          <cell r="E176">
            <v>29866</v>
          </cell>
          <cell r="F176">
            <v>1991</v>
          </cell>
        </row>
        <row r="177">
          <cell r="A177" t="str">
            <v>170500</v>
          </cell>
          <cell r="B177" t="str">
            <v>Gloversville City S D</v>
          </cell>
          <cell r="C177" t="str">
            <v>170500010000</v>
          </cell>
          <cell r="D177">
            <v>552</v>
          </cell>
          <cell r="E177">
            <v>752287</v>
          </cell>
          <cell r="F177">
            <v>1363</v>
          </cell>
        </row>
        <row r="178">
          <cell r="A178" t="str">
            <v>170600</v>
          </cell>
          <cell r="B178" t="str">
            <v>Johnstown City S D</v>
          </cell>
          <cell r="C178" t="str">
            <v>170600010000</v>
          </cell>
          <cell r="D178">
            <v>210</v>
          </cell>
          <cell r="E178">
            <v>479003</v>
          </cell>
          <cell r="F178">
            <v>2281</v>
          </cell>
        </row>
        <row r="179">
          <cell r="A179" t="str">
            <v>170801</v>
          </cell>
          <cell r="B179" t="str">
            <v>Mayfield  C S D</v>
          </cell>
          <cell r="C179" t="str">
            <v>170801040000</v>
          </cell>
          <cell r="D179">
            <v>152</v>
          </cell>
          <cell r="E179">
            <v>206677</v>
          </cell>
          <cell r="F179">
            <v>1360</v>
          </cell>
        </row>
        <row r="180">
          <cell r="A180" t="str">
            <v>170901</v>
          </cell>
          <cell r="B180" t="str">
            <v>Northville C S D</v>
          </cell>
          <cell r="C180" t="str">
            <v>170901040000</v>
          </cell>
          <cell r="D180">
            <v>61</v>
          </cell>
          <cell r="E180">
            <v>116994</v>
          </cell>
          <cell r="F180">
            <v>1918</v>
          </cell>
        </row>
        <row r="181">
          <cell r="A181" t="str">
            <v>171102</v>
          </cell>
          <cell r="B181" t="str">
            <v>Broadalbin-Perth C S D</v>
          </cell>
          <cell r="C181" t="str">
            <v>171102040000</v>
          </cell>
          <cell r="D181">
            <v>187</v>
          </cell>
          <cell r="E181">
            <v>358568</v>
          </cell>
          <cell r="F181">
            <v>1917</v>
          </cell>
        </row>
        <row r="182">
          <cell r="A182" t="str">
            <v>180202</v>
          </cell>
          <cell r="B182" t="str">
            <v>Alexander C S D</v>
          </cell>
          <cell r="C182" t="str">
            <v>180202040000</v>
          </cell>
          <cell r="D182">
            <v>99</v>
          </cell>
          <cell r="E182">
            <v>204118</v>
          </cell>
          <cell r="F182">
            <v>2062</v>
          </cell>
        </row>
        <row r="183">
          <cell r="A183" t="str">
            <v>180300</v>
          </cell>
          <cell r="B183" t="str">
            <v>Batavia City S D</v>
          </cell>
          <cell r="C183" t="str">
            <v>180300010000</v>
          </cell>
          <cell r="D183">
            <v>280</v>
          </cell>
          <cell r="E183">
            <v>691493</v>
          </cell>
          <cell r="F183">
            <v>2470</v>
          </cell>
        </row>
        <row r="184">
          <cell r="A184" t="str">
            <v>180701</v>
          </cell>
          <cell r="B184" t="str">
            <v>Byron-Bergen C S D</v>
          </cell>
          <cell r="C184" t="str">
            <v>180701040000</v>
          </cell>
          <cell r="D184">
            <v>103</v>
          </cell>
          <cell r="E184">
            <v>268909</v>
          </cell>
          <cell r="F184">
            <v>2611</v>
          </cell>
        </row>
        <row r="185">
          <cell r="A185" t="str">
            <v>180901</v>
          </cell>
          <cell r="B185" t="str">
            <v>Elba C S D</v>
          </cell>
          <cell r="C185" t="str">
            <v>180901040000</v>
          </cell>
          <cell r="D185">
            <v>40</v>
          </cell>
          <cell r="E185">
            <v>110619</v>
          </cell>
          <cell r="F185">
            <v>2765</v>
          </cell>
        </row>
        <row r="186">
          <cell r="A186" t="str">
            <v>181001</v>
          </cell>
          <cell r="B186" t="str">
            <v>Le Roy C S D</v>
          </cell>
          <cell r="C186" t="str">
            <v>181001060000</v>
          </cell>
          <cell r="D186">
            <v>132</v>
          </cell>
          <cell r="E186">
            <v>323201</v>
          </cell>
          <cell r="F186">
            <v>2448</v>
          </cell>
        </row>
        <row r="187">
          <cell r="A187" t="str">
            <v>181101</v>
          </cell>
          <cell r="B187" t="str">
            <v>Oakfield Alabama C S D</v>
          </cell>
          <cell r="C187" t="str">
            <v>181101040000</v>
          </cell>
          <cell r="D187">
            <v>83</v>
          </cell>
          <cell r="E187">
            <v>210905</v>
          </cell>
          <cell r="F187">
            <v>2541</v>
          </cell>
        </row>
        <row r="188">
          <cell r="A188" t="str">
            <v>181201</v>
          </cell>
          <cell r="B188" t="str">
            <v>Pavilion C S D</v>
          </cell>
          <cell r="C188" t="str">
            <v>181201040000</v>
          </cell>
          <cell r="D188">
            <v>87</v>
          </cell>
          <cell r="E188">
            <v>206108</v>
          </cell>
          <cell r="F188">
            <v>2369</v>
          </cell>
        </row>
        <row r="189">
          <cell r="A189" t="str">
            <v>181302</v>
          </cell>
          <cell r="B189" t="str">
            <v>Pembroke C S D</v>
          </cell>
          <cell r="C189" t="str">
            <v>181302040000</v>
          </cell>
          <cell r="D189">
            <v>122</v>
          </cell>
          <cell r="E189">
            <v>264006</v>
          </cell>
          <cell r="F189">
            <v>2164</v>
          </cell>
        </row>
        <row r="190">
          <cell r="A190" t="str">
            <v>190301</v>
          </cell>
          <cell r="B190" t="str">
            <v>Cairo-Durham C S D</v>
          </cell>
          <cell r="C190" t="str">
            <v>190301040000</v>
          </cell>
          <cell r="D190">
            <v>248</v>
          </cell>
          <cell r="E190">
            <v>343119</v>
          </cell>
          <cell r="F190">
            <v>1384</v>
          </cell>
        </row>
        <row r="191">
          <cell r="A191" t="str">
            <v>190401</v>
          </cell>
          <cell r="B191" t="str">
            <v>Catskill C S D</v>
          </cell>
          <cell r="C191" t="str">
            <v>190401060000</v>
          </cell>
          <cell r="D191">
            <v>322</v>
          </cell>
          <cell r="E191">
            <v>393760</v>
          </cell>
          <cell r="F191">
            <v>1223</v>
          </cell>
        </row>
        <row r="192">
          <cell r="A192" t="str">
            <v>190501</v>
          </cell>
          <cell r="B192" t="str">
            <v>Coxsackie-Athens C S D</v>
          </cell>
          <cell r="C192" t="str">
            <v>190501040000</v>
          </cell>
          <cell r="D192">
            <v>157</v>
          </cell>
          <cell r="E192">
            <v>321108</v>
          </cell>
          <cell r="F192">
            <v>2045</v>
          </cell>
        </row>
        <row r="193">
          <cell r="A193" t="str">
            <v>190701</v>
          </cell>
          <cell r="B193" t="str">
            <v>Greenville C S D</v>
          </cell>
          <cell r="C193" t="str">
            <v>190701040000</v>
          </cell>
          <cell r="D193">
            <v>215</v>
          </cell>
          <cell r="E193">
            <v>299875</v>
          </cell>
          <cell r="F193">
            <v>1395</v>
          </cell>
        </row>
        <row r="194">
          <cell r="A194" t="str">
            <v>190901</v>
          </cell>
          <cell r="B194" t="str">
            <v>Hunter-Tannersville C S D</v>
          </cell>
          <cell r="C194" t="str">
            <v>190901040000</v>
          </cell>
          <cell r="D194">
            <v>74</v>
          </cell>
          <cell r="E194">
            <v>106001</v>
          </cell>
          <cell r="F194">
            <v>1432</v>
          </cell>
        </row>
        <row r="195">
          <cell r="A195" t="str">
            <v>191401</v>
          </cell>
          <cell r="B195" t="str">
            <v>Windham-Ashland-Jewett C S D</v>
          </cell>
          <cell r="C195" t="str">
            <v>191401040000</v>
          </cell>
          <cell r="D195">
            <v>40</v>
          </cell>
          <cell r="E195">
            <v>103497</v>
          </cell>
          <cell r="F195">
            <v>2587</v>
          </cell>
        </row>
        <row r="196">
          <cell r="A196" t="str">
            <v>200401</v>
          </cell>
          <cell r="B196" t="str">
            <v>Indian Lake  C S D</v>
          </cell>
          <cell r="C196" t="str">
            <v>200401040000</v>
          </cell>
          <cell r="D196">
            <v>14</v>
          </cell>
          <cell r="E196">
            <v>31497</v>
          </cell>
          <cell r="F196">
            <v>2250</v>
          </cell>
        </row>
        <row r="197">
          <cell r="A197" t="str">
            <v>200501</v>
          </cell>
          <cell r="B197" t="str">
            <v>Inlet Comm S D</v>
          </cell>
          <cell r="C197" t="str">
            <v>200501080000</v>
          </cell>
          <cell r="D197">
            <v>2</v>
          </cell>
          <cell r="E197">
            <v>4385</v>
          </cell>
          <cell r="F197">
            <v>2192</v>
          </cell>
        </row>
        <row r="198">
          <cell r="A198" t="str">
            <v>200601</v>
          </cell>
          <cell r="B198" t="str">
            <v>Lake Pleasant C S D</v>
          </cell>
          <cell r="C198" t="str">
            <v>200601040000</v>
          </cell>
          <cell r="D198">
            <v>12</v>
          </cell>
          <cell r="E198">
            <v>25927</v>
          </cell>
          <cell r="F198">
            <v>2161</v>
          </cell>
        </row>
        <row r="199">
          <cell r="A199" t="str">
            <v>200701</v>
          </cell>
          <cell r="B199" t="str">
            <v>Long Lake C S D</v>
          </cell>
          <cell r="C199" t="str">
            <v>200701040000</v>
          </cell>
          <cell r="D199">
            <v>4</v>
          </cell>
          <cell r="E199">
            <v>17087</v>
          </cell>
          <cell r="F199">
            <v>4272</v>
          </cell>
        </row>
        <row r="200">
          <cell r="A200" t="str">
            <v>200901</v>
          </cell>
          <cell r="B200" t="str">
            <v>Wells C S D</v>
          </cell>
          <cell r="C200" t="str">
            <v>200901040000</v>
          </cell>
          <cell r="D200">
            <v>24</v>
          </cell>
          <cell r="E200">
            <v>44175</v>
          </cell>
          <cell r="F200">
            <v>1841</v>
          </cell>
        </row>
        <row r="201">
          <cell r="A201" t="str">
            <v>210302</v>
          </cell>
          <cell r="B201" t="str">
            <v>West Canada Valley C S D</v>
          </cell>
          <cell r="C201" t="str">
            <v>210302040000</v>
          </cell>
          <cell r="D201">
            <v>72</v>
          </cell>
          <cell r="E201">
            <v>182861</v>
          </cell>
          <cell r="F201">
            <v>2540</v>
          </cell>
        </row>
        <row r="202">
          <cell r="A202" t="str">
            <v>210402</v>
          </cell>
          <cell r="B202" t="str">
            <v>Frankfort Schuyler C S D</v>
          </cell>
          <cell r="C202" t="str">
            <v>210402060000</v>
          </cell>
          <cell r="D202">
            <v>121</v>
          </cell>
          <cell r="E202">
            <v>230058</v>
          </cell>
          <cell r="F202">
            <v>1901</v>
          </cell>
        </row>
        <row r="203">
          <cell r="A203" t="str">
            <v>210601</v>
          </cell>
          <cell r="B203" t="str">
            <v>Herkimer C S D</v>
          </cell>
          <cell r="C203" t="str">
            <v>210601060000</v>
          </cell>
          <cell r="D203">
            <v>168</v>
          </cell>
          <cell r="E203">
            <v>285256</v>
          </cell>
          <cell r="F203">
            <v>1698</v>
          </cell>
        </row>
        <row r="204">
          <cell r="A204" t="str">
            <v>210800</v>
          </cell>
          <cell r="B204" t="str">
            <v>Little Falls City S D</v>
          </cell>
          <cell r="C204" t="str">
            <v>210800050000</v>
          </cell>
          <cell r="D204">
            <v>167</v>
          </cell>
          <cell r="E204">
            <v>282205</v>
          </cell>
          <cell r="F204">
            <v>1690</v>
          </cell>
        </row>
        <row r="205">
          <cell r="A205" t="str">
            <v>211003</v>
          </cell>
          <cell r="B205" t="str">
            <v>Dolgeville C S D</v>
          </cell>
          <cell r="C205" t="str">
            <v>211003040000</v>
          </cell>
          <cell r="D205">
            <v>147</v>
          </cell>
          <cell r="E205">
            <v>229419</v>
          </cell>
          <cell r="F205">
            <v>1561</v>
          </cell>
        </row>
        <row r="206">
          <cell r="A206" t="str">
            <v>211103</v>
          </cell>
          <cell r="B206" t="str">
            <v>Poland C S D</v>
          </cell>
          <cell r="C206" t="str">
            <v>211103040000</v>
          </cell>
          <cell r="D206">
            <v>84</v>
          </cell>
          <cell r="E206">
            <v>151823</v>
          </cell>
          <cell r="F206">
            <v>1807</v>
          </cell>
        </row>
        <row r="207">
          <cell r="A207" t="str">
            <v>211701</v>
          </cell>
          <cell r="B207" t="str">
            <v>Van Hornesville-Owen D. Young C S D</v>
          </cell>
          <cell r="C207" t="str">
            <v>211701040000</v>
          </cell>
          <cell r="D207">
            <v>24</v>
          </cell>
          <cell r="E207">
            <v>54578</v>
          </cell>
          <cell r="F207">
            <v>2274</v>
          </cell>
        </row>
        <row r="208">
          <cell r="A208" t="str">
            <v>211901</v>
          </cell>
          <cell r="B208" t="str">
            <v>Town Of Webb U F S D</v>
          </cell>
          <cell r="C208" t="str">
            <v>211901020000</v>
          </cell>
          <cell r="D208">
            <v>34</v>
          </cell>
          <cell r="E208">
            <v>54013</v>
          </cell>
          <cell r="F208">
            <v>1589</v>
          </cell>
        </row>
        <row r="209">
          <cell r="A209" t="str">
            <v>212001</v>
          </cell>
          <cell r="B209" t="str">
            <v>Bridgewater-West Windfield C S D</v>
          </cell>
          <cell r="C209" t="str">
            <v>212001040000</v>
          </cell>
          <cell r="D209">
            <v>186</v>
          </cell>
          <cell r="E209">
            <v>289649</v>
          </cell>
          <cell r="F209">
            <v>1557</v>
          </cell>
        </row>
        <row r="210">
          <cell r="A210" t="str">
            <v>212101</v>
          </cell>
          <cell r="B210" t="str">
            <v>Ilion-Mohawk Central School District</v>
          </cell>
          <cell r="C210" t="str">
            <v>212101040000</v>
          </cell>
          <cell r="D210">
            <v>405</v>
          </cell>
          <cell r="E210">
            <v>591709</v>
          </cell>
          <cell r="F210">
            <v>1461</v>
          </cell>
        </row>
        <row r="211">
          <cell r="A211" t="str">
            <v>220101</v>
          </cell>
          <cell r="B211" t="str">
            <v>South Jefferson C S D</v>
          </cell>
          <cell r="C211" t="str">
            <v>220101040000</v>
          </cell>
          <cell r="D211">
            <v>334</v>
          </cell>
          <cell r="E211">
            <v>421438</v>
          </cell>
          <cell r="F211">
            <v>1262</v>
          </cell>
        </row>
        <row r="212">
          <cell r="A212" t="str">
            <v>220202</v>
          </cell>
          <cell r="B212" t="str">
            <v>Alexandria C S D</v>
          </cell>
          <cell r="C212" t="str">
            <v>220202040000</v>
          </cell>
          <cell r="D212">
            <v>92</v>
          </cell>
          <cell r="E212">
            <v>138090</v>
          </cell>
          <cell r="F212">
            <v>1501</v>
          </cell>
        </row>
        <row r="213">
          <cell r="A213" t="str">
            <v>220301</v>
          </cell>
          <cell r="B213" t="str">
            <v>Indian River C S D</v>
          </cell>
          <cell r="C213" t="str">
            <v>220301060000</v>
          </cell>
          <cell r="D213">
            <v>564</v>
          </cell>
          <cell r="E213">
            <v>934311</v>
          </cell>
          <cell r="F213">
            <v>1657</v>
          </cell>
        </row>
        <row r="214">
          <cell r="A214" t="str">
            <v>220401</v>
          </cell>
          <cell r="B214" t="str">
            <v>General Brown C S D</v>
          </cell>
          <cell r="C214" t="str">
            <v>220401040000</v>
          </cell>
          <cell r="D214">
            <v>221</v>
          </cell>
          <cell r="E214">
            <v>361829</v>
          </cell>
          <cell r="F214">
            <v>1637</v>
          </cell>
        </row>
        <row r="215">
          <cell r="A215" t="str">
            <v>220701</v>
          </cell>
          <cell r="B215" t="str">
            <v>Thousand Islands C.S.D.</v>
          </cell>
          <cell r="C215" t="str">
            <v>220701040000</v>
          </cell>
          <cell r="D215">
            <v>140</v>
          </cell>
          <cell r="E215">
            <v>247241</v>
          </cell>
          <cell r="F215">
            <v>1766</v>
          </cell>
        </row>
        <row r="216">
          <cell r="A216" t="str">
            <v>220909</v>
          </cell>
          <cell r="B216" t="str">
            <v>Belleville Henderson C S D</v>
          </cell>
          <cell r="C216" t="str">
            <v>220909040000</v>
          </cell>
          <cell r="D216">
            <v>64</v>
          </cell>
          <cell r="E216">
            <v>107178</v>
          </cell>
          <cell r="F216">
            <v>1675</v>
          </cell>
        </row>
        <row r="217">
          <cell r="A217" t="str">
            <v>221001</v>
          </cell>
          <cell r="B217" t="str">
            <v>Sackets Harbor C S D</v>
          </cell>
          <cell r="C217" t="str">
            <v>221001040000</v>
          </cell>
          <cell r="D217">
            <v>63</v>
          </cell>
          <cell r="E217">
            <v>116817</v>
          </cell>
          <cell r="F217">
            <v>1854</v>
          </cell>
        </row>
        <row r="218">
          <cell r="A218" t="str">
            <v>221301</v>
          </cell>
          <cell r="B218" t="str">
            <v>Lyme C S D</v>
          </cell>
          <cell r="C218" t="str">
            <v>221301040000</v>
          </cell>
          <cell r="D218">
            <v>51</v>
          </cell>
          <cell r="E218">
            <v>74454</v>
          </cell>
          <cell r="F218">
            <v>1460</v>
          </cell>
        </row>
        <row r="219">
          <cell r="A219" t="str">
            <v>221401</v>
          </cell>
          <cell r="B219" t="str">
            <v>La Fargeville C S D</v>
          </cell>
          <cell r="C219" t="str">
            <v>221401040000</v>
          </cell>
          <cell r="D219">
            <v>84</v>
          </cell>
          <cell r="E219">
            <v>125555</v>
          </cell>
          <cell r="F219">
            <v>1495</v>
          </cell>
        </row>
        <row r="220">
          <cell r="A220" t="str">
            <v>222000</v>
          </cell>
          <cell r="B220" t="str">
            <v>Watertown City S D</v>
          </cell>
          <cell r="C220" t="str">
            <v>222000010000</v>
          </cell>
          <cell r="D220">
            <v>642</v>
          </cell>
          <cell r="E220">
            <v>1089350</v>
          </cell>
          <cell r="F220">
            <v>1697</v>
          </cell>
        </row>
        <row r="221">
          <cell r="A221" t="str">
            <v>222201</v>
          </cell>
          <cell r="B221" t="str">
            <v>Carthage C S D</v>
          </cell>
          <cell r="C221" t="str">
            <v>222201060000</v>
          </cell>
          <cell r="D221">
            <v>530</v>
          </cell>
          <cell r="E221">
            <v>792202</v>
          </cell>
          <cell r="F221">
            <v>1495</v>
          </cell>
        </row>
        <row r="222">
          <cell r="A222" t="str">
            <v>230201</v>
          </cell>
          <cell r="B222" t="str">
            <v>Copenhagen C S D</v>
          </cell>
          <cell r="C222" t="str">
            <v>230201040000</v>
          </cell>
          <cell r="D222">
            <v>56</v>
          </cell>
          <cell r="E222">
            <v>111264</v>
          </cell>
          <cell r="F222">
            <v>1987</v>
          </cell>
        </row>
        <row r="223">
          <cell r="A223" t="str">
            <v>230301</v>
          </cell>
          <cell r="B223" t="str">
            <v>Harrisville C S D</v>
          </cell>
          <cell r="C223" t="str">
            <v>230301040000</v>
          </cell>
          <cell r="D223">
            <v>49</v>
          </cell>
          <cell r="E223">
            <v>107915</v>
          </cell>
          <cell r="F223">
            <v>2202</v>
          </cell>
        </row>
        <row r="224">
          <cell r="A224" t="str">
            <v>230901</v>
          </cell>
          <cell r="B224" t="str">
            <v>Lowville ACAD &amp; C S D</v>
          </cell>
          <cell r="C224" t="str">
            <v>230901040000</v>
          </cell>
          <cell r="D224">
            <v>210</v>
          </cell>
          <cell r="E224">
            <v>340776</v>
          </cell>
          <cell r="F224">
            <v>1623</v>
          </cell>
        </row>
        <row r="225">
          <cell r="A225" t="str">
            <v>231101</v>
          </cell>
          <cell r="B225" t="str">
            <v>South Lewis C S D</v>
          </cell>
          <cell r="C225" t="str">
            <v>231101040000</v>
          </cell>
          <cell r="D225">
            <v>208</v>
          </cell>
          <cell r="E225">
            <v>285450</v>
          </cell>
          <cell r="F225">
            <v>1372</v>
          </cell>
        </row>
        <row r="226">
          <cell r="A226" t="str">
            <v>231301</v>
          </cell>
          <cell r="B226" t="str">
            <v>Beaver River C S D</v>
          </cell>
          <cell r="C226" t="str">
            <v>231301040000</v>
          </cell>
          <cell r="D226">
            <v>123</v>
          </cell>
          <cell r="E226">
            <v>196818</v>
          </cell>
          <cell r="F226">
            <v>1600</v>
          </cell>
        </row>
        <row r="227">
          <cell r="A227" t="str">
            <v>240101</v>
          </cell>
          <cell r="B227" t="str">
            <v>Avon C S D</v>
          </cell>
          <cell r="C227" t="str">
            <v>240101040000</v>
          </cell>
          <cell r="D227">
            <v>67</v>
          </cell>
          <cell r="E227">
            <v>267949</v>
          </cell>
          <cell r="F227">
            <v>3999</v>
          </cell>
        </row>
        <row r="228">
          <cell r="A228" t="str">
            <v>240201</v>
          </cell>
          <cell r="B228" t="str">
            <v>Caledonia-Mumford C S D</v>
          </cell>
          <cell r="C228" t="str">
            <v>240201040000</v>
          </cell>
          <cell r="D228">
            <v>122</v>
          </cell>
          <cell r="E228">
            <v>209124</v>
          </cell>
          <cell r="F228">
            <v>1714</v>
          </cell>
        </row>
        <row r="229">
          <cell r="A229" t="str">
            <v>240401</v>
          </cell>
          <cell r="B229" t="str">
            <v>Geneseo C S D</v>
          </cell>
          <cell r="C229" t="str">
            <v>240401040000</v>
          </cell>
          <cell r="D229">
            <v>120</v>
          </cell>
          <cell r="E229">
            <v>210275</v>
          </cell>
          <cell r="F229">
            <v>1752</v>
          </cell>
        </row>
        <row r="230">
          <cell r="A230" t="str">
            <v>240801</v>
          </cell>
          <cell r="B230" t="str">
            <v>Livonia C S D</v>
          </cell>
          <cell r="C230" t="str">
            <v>240801060000</v>
          </cell>
          <cell r="D230">
            <v>160</v>
          </cell>
          <cell r="E230">
            <v>428932</v>
          </cell>
          <cell r="F230">
            <v>2681</v>
          </cell>
        </row>
        <row r="231">
          <cell r="A231" t="str">
            <v>240901</v>
          </cell>
          <cell r="B231" t="str">
            <v>Mount Morris C S D</v>
          </cell>
          <cell r="C231" t="str">
            <v>240901040000</v>
          </cell>
          <cell r="D231">
            <v>96</v>
          </cell>
          <cell r="E231">
            <v>155224</v>
          </cell>
          <cell r="F231">
            <v>1617</v>
          </cell>
        </row>
        <row r="232">
          <cell r="A232" t="str">
            <v>241001</v>
          </cell>
          <cell r="B232" t="str">
            <v>Dansville C S D</v>
          </cell>
          <cell r="C232" t="str">
            <v>241001060000</v>
          </cell>
          <cell r="D232">
            <v>258</v>
          </cell>
          <cell r="E232">
            <v>418442</v>
          </cell>
          <cell r="F232">
            <v>1622</v>
          </cell>
        </row>
        <row r="233">
          <cell r="A233" t="str">
            <v>241101</v>
          </cell>
          <cell r="B233" t="str">
            <v>Dalton-Nunda C S D (Keshequa)</v>
          </cell>
          <cell r="C233" t="str">
            <v>241101040000</v>
          </cell>
          <cell r="D233">
            <v>104</v>
          </cell>
          <cell r="E233">
            <v>198251</v>
          </cell>
          <cell r="F233">
            <v>1906</v>
          </cell>
        </row>
        <row r="234">
          <cell r="A234" t="str">
            <v>241701</v>
          </cell>
          <cell r="B234" t="str">
            <v>York C S D</v>
          </cell>
          <cell r="C234" t="str">
            <v>241701040000</v>
          </cell>
          <cell r="D234">
            <v>98</v>
          </cell>
          <cell r="E234">
            <v>207270</v>
          </cell>
          <cell r="F234">
            <v>2115</v>
          </cell>
        </row>
        <row r="235">
          <cell r="A235" t="str">
            <v>250109</v>
          </cell>
          <cell r="B235" t="str">
            <v>Brookfield C S D</v>
          </cell>
          <cell r="C235" t="str">
            <v>250109040000</v>
          </cell>
          <cell r="D235">
            <v>34</v>
          </cell>
          <cell r="E235">
            <v>63032</v>
          </cell>
          <cell r="F235">
            <v>1854</v>
          </cell>
        </row>
        <row r="236">
          <cell r="A236" t="str">
            <v>250201</v>
          </cell>
          <cell r="B236" t="str">
            <v>Cazenovia C S D</v>
          </cell>
          <cell r="C236" t="str">
            <v>250201060000</v>
          </cell>
          <cell r="D236">
            <v>190</v>
          </cell>
          <cell r="E236">
            <v>326363</v>
          </cell>
          <cell r="F236">
            <v>1718</v>
          </cell>
        </row>
        <row r="237">
          <cell r="A237" t="str">
            <v>250301</v>
          </cell>
          <cell r="B237" t="str">
            <v>De Ruyter C S D</v>
          </cell>
          <cell r="C237" t="str">
            <v>250301040000</v>
          </cell>
          <cell r="D237">
            <v>59</v>
          </cell>
          <cell r="E237">
            <v>124632</v>
          </cell>
          <cell r="F237">
            <v>2112</v>
          </cell>
        </row>
        <row r="238">
          <cell r="A238" t="str">
            <v>250401</v>
          </cell>
          <cell r="B238" t="str">
            <v>Morrisville-Eaton C S D</v>
          </cell>
          <cell r="C238" t="str">
            <v>250401040000</v>
          </cell>
          <cell r="D238">
            <v>108</v>
          </cell>
          <cell r="E238">
            <v>199714</v>
          </cell>
          <cell r="F238">
            <v>1849</v>
          </cell>
        </row>
        <row r="239">
          <cell r="A239" t="str">
            <v>250701</v>
          </cell>
          <cell r="B239" t="str">
            <v>Hamilton C S D</v>
          </cell>
          <cell r="C239" t="str">
            <v>250701040000</v>
          </cell>
          <cell r="D239">
            <v>72</v>
          </cell>
          <cell r="E239">
            <v>144400</v>
          </cell>
          <cell r="F239">
            <v>2006</v>
          </cell>
        </row>
        <row r="240">
          <cell r="A240" t="str">
            <v>250901</v>
          </cell>
          <cell r="B240" t="str">
            <v>Canastota C S D</v>
          </cell>
          <cell r="C240" t="str">
            <v>250901060000</v>
          </cell>
          <cell r="D240">
            <v>231</v>
          </cell>
          <cell r="E240">
            <v>394890</v>
          </cell>
          <cell r="F240">
            <v>1709</v>
          </cell>
        </row>
        <row r="241">
          <cell r="A241" t="str">
            <v>251101</v>
          </cell>
          <cell r="B241" t="str">
            <v>Madison  C S D</v>
          </cell>
          <cell r="C241" t="str">
            <v>251101040000</v>
          </cell>
          <cell r="D241">
            <v>76</v>
          </cell>
          <cell r="E241">
            <v>121023</v>
          </cell>
          <cell r="F241">
            <v>1592</v>
          </cell>
        </row>
        <row r="242">
          <cell r="A242" t="str">
            <v>251400</v>
          </cell>
          <cell r="B242" t="str">
            <v>Oneida City S D</v>
          </cell>
          <cell r="C242" t="str">
            <v>251400010000</v>
          </cell>
          <cell r="D242">
            <v>360</v>
          </cell>
          <cell r="E242">
            <v>552450</v>
          </cell>
          <cell r="F242">
            <v>1535</v>
          </cell>
        </row>
        <row r="243">
          <cell r="A243" t="str">
            <v>251501</v>
          </cell>
          <cell r="B243" t="str">
            <v>Stockbridge Valley C.S.D.</v>
          </cell>
          <cell r="C243" t="str">
            <v>251501040000</v>
          </cell>
          <cell r="D243">
            <v>60</v>
          </cell>
          <cell r="E243">
            <v>135464</v>
          </cell>
          <cell r="F243">
            <v>2258</v>
          </cell>
        </row>
        <row r="244">
          <cell r="A244" t="str">
            <v>251601</v>
          </cell>
          <cell r="B244" t="str">
            <v>Chittenango C S D</v>
          </cell>
          <cell r="C244" t="str">
            <v>251601060000</v>
          </cell>
          <cell r="D244">
            <v>303</v>
          </cell>
          <cell r="E244">
            <v>489313</v>
          </cell>
          <cell r="F244">
            <v>1615</v>
          </cell>
        </row>
        <row r="245">
          <cell r="A245" t="str">
            <v>260101</v>
          </cell>
          <cell r="B245" t="str">
            <v>Brighton C S D</v>
          </cell>
          <cell r="C245" t="str">
            <v>260101060000</v>
          </cell>
          <cell r="D245">
            <v>460</v>
          </cell>
          <cell r="E245">
            <v>779895</v>
          </cell>
          <cell r="F245">
            <v>1695</v>
          </cell>
        </row>
        <row r="246">
          <cell r="A246" t="str">
            <v>260401</v>
          </cell>
          <cell r="B246" t="str">
            <v>Gates-Chili C S D</v>
          </cell>
          <cell r="C246" t="str">
            <v>260401060000</v>
          </cell>
          <cell r="D246">
            <v>609</v>
          </cell>
          <cell r="E246">
            <v>884897</v>
          </cell>
          <cell r="F246">
            <v>1453</v>
          </cell>
        </row>
        <row r="247">
          <cell r="A247" t="str">
            <v>260501</v>
          </cell>
          <cell r="B247" t="str">
            <v>Greece C S D</v>
          </cell>
          <cell r="C247" t="str">
            <v>260501060000</v>
          </cell>
          <cell r="D247">
            <v>1469</v>
          </cell>
          <cell r="E247">
            <v>2654739</v>
          </cell>
          <cell r="F247">
            <v>1807</v>
          </cell>
        </row>
        <row r="248">
          <cell r="A248" t="str">
            <v>260801</v>
          </cell>
          <cell r="B248" t="str">
            <v>East Irondequoit C S D</v>
          </cell>
          <cell r="C248" t="str">
            <v>260801060000</v>
          </cell>
          <cell r="D248">
            <v>377</v>
          </cell>
          <cell r="E248">
            <v>616089</v>
          </cell>
          <cell r="F248">
            <v>1634</v>
          </cell>
        </row>
        <row r="249">
          <cell r="A249" t="str">
            <v>260803</v>
          </cell>
          <cell r="B249" t="str">
            <v>West Irondequoit C S D</v>
          </cell>
          <cell r="C249" t="str">
            <v>260803060000</v>
          </cell>
          <cell r="D249">
            <v>350</v>
          </cell>
          <cell r="E249">
            <v>724076</v>
          </cell>
          <cell r="F249">
            <v>2069</v>
          </cell>
        </row>
        <row r="250">
          <cell r="A250" t="str">
            <v>260901</v>
          </cell>
          <cell r="B250" t="str">
            <v>Honeoye Falls-Lima C S D</v>
          </cell>
          <cell r="C250" t="str">
            <v>260901060000</v>
          </cell>
          <cell r="D250">
            <v>296</v>
          </cell>
          <cell r="E250">
            <v>499606</v>
          </cell>
          <cell r="F250">
            <v>1688</v>
          </cell>
        </row>
        <row r="251">
          <cell r="A251" t="str">
            <v>261001</v>
          </cell>
          <cell r="B251" t="str">
            <v>Spencerport C S D</v>
          </cell>
          <cell r="C251" t="str">
            <v>261001060000</v>
          </cell>
          <cell r="D251">
            <v>488</v>
          </cell>
          <cell r="E251">
            <v>743205</v>
          </cell>
          <cell r="F251">
            <v>1523</v>
          </cell>
        </row>
        <row r="252">
          <cell r="A252" t="str">
            <v>261101</v>
          </cell>
          <cell r="B252" t="str">
            <v>Hilton  C S D</v>
          </cell>
          <cell r="C252" t="str">
            <v>261101060000</v>
          </cell>
          <cell r="D252">
            <v>418</v>
          </cell>
          <cell r="E252">
            <v>970120</v>
          </cell>
          <cell r="F252">
            <v>2321</v>
          </cell>
        </row>
        <row r="253">
          <cell r="A253" t="str">
            <v>261201</v>
          </cell>
          <cell r="B253" t="str">
            <v>Penfield C S D</v>
          </cell>
          <cell r="C253" t="str">
            <v>261201060000</v>
          </cell>
          <cell r="D253">
            <v>385</v>
          </cell>
          <cell r="E253">
            <v>983146</v>
          </cell>
          <cell r="F253">
            <v>2554</v>
          </cell>
        </row>
        <row r="254">
          <cell r="A254" t="str">
            <v>261301</v>
          </cell>
          <cell r="B254" t="str">
            <v>Fairport C S D</v>
          </cell>
          <cell r="C254" t="str">
            <v>261301060000</v>
          </cell>
          <cell r="D254">
            <v>864</v>
          </cell>
          <cell r="E254">
            <v>1293085</v>
          </cell>
          <cell r="F254">
            <v>1497</v>
          </cell>
        </row>
        <row r="255">
          <cell r="A255" t="str">
            <v>261313</v>
          </cell>
          <cell r="B255" t="str">
            <v>East Rochester U F S D</v>
          </cell>
          <cell r="C255" t="str">
            <v>261313030000</v>
          </cell>
          <cell r="D255">
            <v>173</v>
          </cell>
          <cell r="E255">
            <v>277088</v>
          </cell>
          <cell r="F255">
            <v>1602</v>
          </cell>
        </row>
        <row r="256">
          <cell r="A256" t="str">
            <v>261401</v>
          </cell>
          <cell r="B256" t="str">
            <v>Pittsford C S D</v>
          </cell>
          <cell r="C256" t="str">
            <v>261401060000</v>
          </cell>
          <cell r="D256">
            <v>566</v>
          </cell>
          <cell r="E256">
            <v>1164664</v>
          </cell>
          <cell r="F256">
            <v>2058</v>
          </cell>
        </row>
        <row r="257">
          <cell r="A257" t="str">
            <v>261501</v>
          </cell>
          <cell r="B257" t="str">
            <v>Churchville-Chili C S D</v>
          </cell>
          <cell r="C257" t="str">
            <v>261501060000</v>
          </cell>
          <cell r="D257">
            <v>498</v>
          </cell>
          <cell r="E257">
            <v>844621</v>
          </cell>
          <cell r="F257">
            <v>1696</v>
          </cell>
        </row>
        <row r="258">
          <cell r="A258" t="str">
            <v>261600</v>
          </cell>
          <cell r="B258" t="str">
            <v>Rochester City S D</v>
          </cell>
          <cell r="C258" t="str">
            <v>261600010000</v>
          </cell>
          <cell r="D258">
            <v>6226</v>
          </cell>
          <cell r="E258">
            <v>7728855</v>
          </cell>
          <cell r="F258">
            <v>1241</v>
          </cell>
        </row>
        <row r="259">
          <cell r="A259" t="str">
            <v>261701</v>
          </cell>
          <cell r="B259" t="str">
            <v>Rush-Henrietta C S D</v>
          </cell>
          <cell r="C259" t="str">
            <v>261701060000</v>
          </cell>
          <cell r="D259">
            <v>548</v>
          </cell>
          <cell r="E259">
            <v>1087552</v>
          </cell>
          <cell r="F259">
            <v>1985</v>
          </cell>
        </row>
        <row r="260">
          <cell r="A260" t="str">
            <v>261801</v>
          </cell>
          <cell r="B260" t="str">
            <v>Brockport C S D</v>
          </cell>
          <cell r="C260" t="str">
            <v>261801060000</v>
          </cell>
          <cell r="D260">
            <v>523</v>
          </cell>
          <cell r="E260">
            <v>747430</v>
          </cell>
          <cell r="F260">
            <v>1429</v>
          </cell>
        </row>
        <row r="261">
          <cell r="A261" t="str">
            <v>261901</v>
          </cell>
          <cell r="B261" t="str">
            <v>Webster C S D</v>
          </cell>
          <cell r="C261" t="str">
            <v>261901060000</v>
          </cell>
          <cell r="D261">
            <v>844</v>
          </cell>
          <cell r="E261">
            <v>1829367</v>
          </cell>
          <cell r="F261">
            <v>2167</v>
          </cell>
        </row>
        <row r="262">
          <cell r="A262" t="str">
            <v>262001</v>
          </cell>
          <cell r="B262" t="str">
            <v>Wheatland-Chili C S D</v>
          </cell>
          <cell r="C262" t="str">
            <v>262001040000</v>
          </cell>
          <cell r="D262">
            <v>104</v>
          </cell>
          <cell r="E262">
            <v>198760</v>
          </cell>
          <cell r="F262">
            <v>1911</v>
          </cell>
        </row>
        <row r="263">
          <cell r="A263" t="str">
            <v>270100</v>
          </cell>
          <cell r="B263" t="str">
            <v>Amsterdam City S D</v>
          </cell>
          <cell r="C263" t="str">
            <v>270100010000</v>
          </cell>
          <cell r="D263">
            <v>555</v>
          </cell>
          <cell r="E263">
            <v>929190</v>
          </cell>
          <cell r="F263">
            <v>1674</v>
          </cell>
        </row>
        <row r="264">
          <cell r="A264" t="str">
            <v>270301</v>
          </cell>
          <cell r="B264" t="str">
            <v>Canajoharie C S D</v>
          </cell>
          <cell r="C264" t="str">
            <v>270301040000</v>
          </cell>
          <cell r="D264">
            <v>112</v>
          </cell>
          <cell r="E264">
            <v>221434</v>
          </cell>
          <cell r="F264">
            <v>1977</v>
          </cell>
        </row>
        <row r="265">
          <cell r="A265" t="str">
            <v>270601</v>
          </cell>
          <cell r="B265" t="str">
            <v>Fonda-Fultonville C S D</v>
          </cell>
          <cell r="C265" t="str">
            <v>270601040000</v>
          </cell>
          <cell r="D265">
            <v>199</v>
          </cell>
          <cell r="E265">
            <v>326229</v>
          </cell>
          <cell r="F265">
            <v>1639</v>
          </cell>
        </row>
        <row r="266">
          <cell r="A266" t="str">
            <v>270701</v>
          </cell>
          <cell r="B266" t="str">
            <v>Fort Plain C S D</v>
          </cell>
          <cell r="C266" t="str">
            <v>270701040000</v>
          </cell>
          <cell r="D266">
            <v>146</v>
          </cell>
          <cell r="E266">
            <v>243791</v>
          </cell>
          <cell r="F266">
            <v>1670</v>
          </cell>
        </row>
        <row r="267">
          <cell r="A267" t="str">
            <v>271201</v>
          </cell>
          <cell r="B267" t="str">
            <v>Oppenheim-Ephratah-St. Johnsville CSD</v>
          </cell>
          <cell r="C267" t="str">
            <v>271201040000</v>
          </cell>
          <cell r="D267">
            <v>118</v>
          </cell>
          <cell r="E267">
            <v>218087</v>
          </cell>
          <cell r="F267">
            <v>1848</v>
          </cell>
        </row>
        <row r="268">
          <cell r="A268" t="str">
            <v>280100</v>
          </cell>
          <cell r="B268" t="str">
            <v>Glen Cove City S D</v>
          </cell>
          <cell r="C268" t="str">
            <v>280100010000</v>
          </cell>
          <cell r="D268">
            <v>530</v>
          </cell>
          <cell r="E268">
            <v>707594</v>
          </cell>
          <cell r="F268">
            <v>1335</v>
          </cell>
        </row>
        <row r="269">
          <cell r="A269" t="str">
            <v>280201</v>
          </cell>
          <cell r="B269" t="str">
            <v>Hempstead U F S D</v>
          </cell>
          <cell r="C269" t="str">
            <v>280201030000</v>
          </cell>
          <cell r="D269">
            <v>1066</v>
          </cell>
          <cell r="E269">
            <v>1462042</v>
          </cell>
          <cell r="F269">
            <v>1372</v>
          </cell>
        </row>
        <row r="270">
          <cell r="A270" t="str">
            <v>280202</v>
          </cell>
          <cell r="B270" t="str">
            <v>Uniondale UFSD</v>
          </cell>
          <cell r="C270" t="str">
            <v>280202030000</v>
          </cell>
          <cell r="D270">
            <v>699</v>
          </cell>
          <cell r="E270">
            <v>1449870</v>
          </cell>
          <cell r="F270">
            <v>2074</v>
          </cell>
        </row>
        <row r="271">
          <cell r="A271" t="str">
            <v>280203</v>
          </cell>
          <cell r="B271" t="str">
            <v>East Meadow U F S D</v>
          </cell>
          <cell r="C271" t="str">
            <v>280203030000</v>
          </cell>
          <cell r="D271">
            <v>924</v>
          </cell>
          <cell r="E271">
            <v>1454472</v>
          </cell>
          <cell r="F271">
            <v>1574</v>
          </cell>
        </row>
        <row r="272">
          <cell r="A272" t="str">
            <v>280204</v>
          </cell>
          <cell r="B272" t="str">
            <v>North Bellmore U F S D</v>
          </cell>
          <cell r="C272" t="str">
            <v>280204020000</v>
          </cell>
          <cell r="D272">
            <v>354</v>
          </cell>
          <cell r="E272">
            <v>511166</v>
          </cell>
          <cell r="F272">
            <v>1444</v>
          </cell>
        </row>
        <row r="273">
          <cell r="A273" t="str">
            <v>280205</v>
          </cell>
          <cell r="B273" t="str">
            <v>Levittown U F S D</v>
          </cell>
          <cell r="C273" t="str">
            <v>280205030000</v>
          </cell>
          <cell r="D273">
            <v>1133</v>
          </cell>
          <cell r="E273">
            <v>1543619</v>
          </cell>
          <cell r="F273">
            <v>1362</v>
          </cell>
        </row>
        <row r="274">
          <cell r="A274" t="str">
            <v>280206</v>
          </cell>
          <cell r="B274" t="str">
            <v>Seaford U F S D</v>
          </cell>
          <cell r="C274" t="str">
            <v>280206030000</v>
          </cell>
          <cell r="D274">
            <v>353</v>
          </cell>
          <cell r="E274">
            <v>476308</v>
          </cell>
          <cell r="F274">
            <v>1349</v>
          </cell>
        </row>
        <row r="275">
          <cell r="A275" t="str">
            <v>280207</v>
          </cell>
          <cell r="B275" t="str">
            <v>Bellmore  U F S D</v>
          </cell>
          <cell r="C275" t="str">
            <v>280207020000</v>
          </cell>
          <cell r="D275">
            <v>133</v>
          </cell>
          <cell r="E275">
            <v>244817</v>
          </cell>
          <cell r="F275">
            <v>1841</v>
          </cell>
        </row>
        <row r="276">
          <cell r="A276" t="str">
            <v>280208</v>
          </cell>
          <cell r="B276" t="str">
            <v>Roosevelt U F S D</v>
          </cell>
          <cell r="C276" t="str">
            <v>280208030000</v>
          </cell>
          <cell r="D276">
            <v>439</v>
          </cell>
          <cell r="E276">
            <v>630128</v>
          </cell>
          <cell r="F276">
            <v>1435</v>
          </cell>
        </row>
        <row r="277">
          <cell r="A277" t="str">
            <v>280209</v>
          </cell>
          <cell r="B277" t="str">
            <v>Freeport U F S D</v>
          </cell>
          <cell r="C277" t="str">
            <v>280209030000</v>
          </cell>
          <cell r="D277">
            <v>954</v>
          </cell>
          <cell r="E277">
            <v>1285415</v>
          </cell>
          <cell r="F277">
            <v>1347</v>
          </cell>
        </row>
        <row r="278">
          <cell r="A278" t="str">
            <v>280210</v>
          </cell>
          <cell r="B278" t="str">
            <v>Baldwin U F S D</v>
          </cell>
          <cell r="C278" t="str">
            <v>280210030000</v>
          </cell>
          <cell r="D278">
            <v>810</v>
          </cell>
          <cell r="E278">
            <v>784209</v>
          </cell>
          <cell r="F278">
            <v>968</v>
          </cell>
        </row>
        <row r="279">
          <cell r="A279" t="str">
            <v>280211</v>
          </cell>
          <cell r="B279" t="str">
            <v>Oceanside U F S D</v>
          </cell>
          <cell r="C279" t="str">
            <v>280211030000</v>
          </cell>
          <cell r="D279">
            <v>712</v>
          </cell>
          <cell r="E279">
            <v>1123867</v>
          </cell>
          <cell r="F279">
            <v>1578</v>
          </cell>
        </row>
        <row r="280">
          <cell r="A280" t="str">
            <v>280212</v>
          </cell>
          <cell r="B280" t="str">
            <v>Malverne U F S D</v>
          </cell>
          <cell r="C280" t="str">
            <v>280212030000</v>
          </cell>
          <cell r="D280">
            <v>312</v>
          </cell>
          <cell r="E280">
            <v>374506</v>
          </cell>
          <cell r="F280">
            <v>1200</v>
          </cell>
        </row>
        <row r="281">
          <cell r="A281" t="str">
            <v>280213</v>
          </cell>
          <cell r="B281" t="str">
            <v>Valley Stream Hempstead # 13</v>
          </cell>
          <cell r="C281" t="str">
            <v>280213020000</v>
          </cell>
          <cell r="D281">
            <v>280</v>
          </cell>
          <cell r="E281">
            <v>430655</v>
          </cell>
          <cell r="F281">
            <v>1538</v>
          </cell>
        </row>
        <row r="282">
          <cell r="A282" t="str">
            <v>280214</v>
          </cell>
          <cell r="B282" t="str">
            <v>Hewlett-Woodmere U F S D</v>
          </cell>
          <cell r="C282" t="str">
            <v>280214030000</v>
          </cell>
          <cell r="D282">
            <v>470</v>
          </cell>
          <cell r="E282">
            <v>652848</v>
          </cell>
          <cell r="F282">
            <v>1389</v>
          </cell>
        </row>
        <row r="283">
          <cell r="A283" t="str">
            <v>280215</v>
          </cell>
          <cell r="B283" t="str">
            <v>Lawrence U F S D</v>
          </cell>
          <cell r="C283" t="str">
            <v>280215030000</v>
          </cell>
          <cell r="D283">
            <v>617</v>
          </cell>
          <cell r="E283">
            <v>659112</v>
          </cell>
          <cell r="F283">
            <v>1068</v>
          </cell>
        </row>
        <row r="284">
          <cell r="A284" t="str">
            <v>280216</v>
          </cell>
          <cell r="B284" t="str">
            <v>Elmont U F S D</v>
          </cell>
          <cell r="C284" t="str">
            <v>280216020000</v>
          </cell>
          <cell r="D284">
            <v>492</v>
          </cell>
          <cell r="E284">
            <v>894013</v>
          </cell>
          <cell r="F284">
            <v>1817</v>
          </cell>
        </row>
        <row r="285">
          <cell r="A285" t="str">
            <v>280217</v>
          </cell>
          <cell r="B285" t="str">
            <v>Franklin Square U F S D</v>
          </cell>
          <cell r="C285" t="str">
            <v>280217020000</v>
          </cell>
          <cell r="D285">
            <v>215</v>
          </cell>
          <cell r="E285">
            <v>401352</v>
          </cell>
          <cell r="F285">
            <v>1867</v>
          </cell>
        </row>
        <row r="286">
          <cell r="A286" t="str">
            <v>280218</v>
          </cell>
          <cell r="B286" t="str">
            <v>Garden City  U F S D</v>
          </cell>
          <cell r="C286" t="str">
            <v>280218030000</v>
          </cell>
          <cell r="D286">
            <v>446</v>
          </cell>
          <cell r="E286">
            <v>757136</v>
          </cell>
          <cell r="F286">
            <v>1698</v>
          </cell>
        </row>
        <row r="287">
          <cell r="A287" t="str">
            <v>280219</v>
          </cell>
          <cell r="B287" t="str">
            <v>East Rockaway U F S D</v>
          </cell>
          <cell r="C287" t="str">
            <v>280219030000</v>
          </cell>
          <cell r="D287">
            <v>142</v>
          </cell>
          <cell r="E287">
            <v>317504</v>
          </cell>
          <cell r="F287">
            <v>2236</v>
          </cell>
        </row>
        <row r="288">
          <cell r="A288" t="str">
            <v>280220</v>
          </cell>
          <cell r="B288" t="str">
            <v>Lynbrook U F S D</v>
          </cell>
          <cell r="C288" t="str">
            <v>280220030000</v>
          </cell>
          <cell r="D288">
            <v>368</v>
          </cell>
          <cell r="E288">
            <v>568739</v>
          </cell>
          <cell r="F288">
            <v>1545</v>
          </cell>
        </row>
        <row r="289">
          <cell r="A289" t="str">
            <v>280221</v>
          </cell>
          <cell r="B289" t="str">
            <v>Rockville Centre Public School</v>
          </cell>
          <cell r="C289" t="str">
            <v>280221030000</v>
          </cell>
          <cell r="D289">
            <v>450</v>
          </cell>
          <cell r="E289">
            <v>722014</v>
          </cell>
          <cell r="F289">
            <v>1604</v>
          </cell>
        </row>
        <row r="290">
          <cell r="A290" t="str">
            <v>280222</v>
          </cell>
          <cell r="B290" t="str">
            <v>Floral Park-Bellrose U F S D</v>
          </cell>
          <cell r="C290" t="str">
            <v>280222020000</v>
          </cell>
          <cell r="D290">
            <v>159</v>
          </cell>
          <cell r="E290">
            <v>285394</v>
          </cell>
          <cell r="F290">
            <v>1795</v>
          </cell>
        </row>
        <row r="291">
          <cell r="A291" t="str">
            <v>280223</v>
          </cell>
          <cell r="B291" t="str">
            <v>Wantagh U F S D</v>
          </cell>
          <cell r="C291" t="str">
            <v>280223030000</v>
          </cell>
          <cell r="D291">
            <v>454</v>
          </cell>
          <cell r="E291">
            <v>633319</v>
          </cell>
          <cell r="F291">
            <v>1395</v>
          </cell>
        </row>
        <row r="292">
          <cell r="A292" t="str">
            <v>280224</v>
          </cell>
          <cell r="B292" t="str">
            <v>Valley Stream-Hempstead 24 School</v>
          </cell>
          <cell r="C292" t="str">
            <v>280224020000</v>
          </cell>
          <cell r="D292">
            <v>141</v>
          </cell>
          <cell r="E292">
            <v>296313</v>
          </cell>
          <cell r="F292">
            <v>2102</v>
          </cell>
        </row>
        <row r="293">
          <cell r="A293" t="str">
            <v>280225</v>
          </cell>
          <cell r="B293" t="str">
            <v>Merrick U F S D</v>
          </cell>
          <cell r="C293" t="str">
            <v>280225020000</v>
          </cell>
          <cell r="D293">
            <v>250</v>
          </cell>
          <cell r="E293">
            <v>369836</v>
          </cell>
          <cell r="F293">
            <v>1479</v>
          </cell>
        </row>
        <row r="294">
          <cell r="A294" t="str">
            <v>280226</v>
          </cell>
          <cell r="B294" t="str">
            <v>Island Trees U F S D</v>
          </cell>
          <cell r="C294" t="str">
            <v>280226030000</v>
          </cell>
          <cell r="D294">
            <v>277</v>
          </cell>
          <cell r="E294">
            <v>489562</v>
          </cell>
          <cell r="F294">
            <v>1767</v>
          </cell>
        </row>
        <row r="295">
          <cell r="A295" t="str">
            <v>280227</v>
          </cell>
          <cell r="B295" t="str">
            <v>West Hempstead U F S D</v>
          </cell>
          <cell r="C295" t="str">
            <v>280227030000</v>
          </cell>
          <cell r="D295">
            <v>315</v>
          </cell>
          <cell r="E295">
            <v>526533</v>
          </cell>
          <cell r="F295">
            <v>1672</v>
          </cell>
        </row>
        <row r="296">
          <cell r="A296" t="str">
            <v>280229</v>
          </cell>
          <cell r="B296" t="str">
            <v>North Merrick U F S D</v>
          </cell>
          <cell r="C296" t="str">
            <v>280229020000</v>
          </cell>
          <cell r="D296">
            <v>130</v>
          </cell>
          <cell r="E296">
            <v>290665</v>
          </cell>
          <cell r="F296">
            <v>2236</v>
          </cell>
        </row>
        <row r="297">
          <cell r="A297" t="str">
            <v>280230</v>
          </cell>
          <cell r="B297" t="str">
            <v>Valley Stream Hemp# 30  School</v>
          </cell>
          <cell r="C297" t="str">
            <v>280230020000</v>
          </cell>
          <cell r="D297">
            <v>137</v>
          </cell>
          <cell r="E297">
            <v>316478</v>
          </cell>
          <cell r="F297">
            <v>2310</v>
          </cell>
        </row>
        <row r="298">
          <cell r="A298" t="str">
            <v>280231</v>
          </cell>
          <cell r="B298" t="str">
            <v>Island Park U F S D</v>
          </cell>
          <cell r="C298" t="str">
            <v>280231020000</v>
          </cell>
          <cell r="D298">
            <v>77</v>
          </cell>
          <cell r="E298">
            <v>167293</v>
          </cell>
          <cell r="F298">
            <v>2173</v>
          </cell>
        </row>
        <row r="299">
          <cell r="A299" t="str">
            <v>280251</v>
          </cell>
          <cell r="B299" t="str">
            <v>Valley Stream C.H.S.D.</v>
          </cell>
          <cell r="C299" t="str">
            <v>280251070000</v>
          </cell>
          <cell r="D299">
            <v>643</v>
          </cell>
          <cell r="E299">
            <v>896552</v>
          </cell>
          <cell r="F299">
            <v>1394</v>
          </cell>
        </row>
        <row r="300">
          <cell r="A300" t="str">
            <v>280252</v>
          </cell>
          <cell r="B300" t="str">
            <v>Sewanhaka Central H S District</v>
          </cell>
          <cell r="C300" t="str">
            <v>280252070000</v>
          </cell>
          <cell r="D300">
            <v>1051</v>
          </cell>
          <cell r="E300">
            <v>1665482</v>
          </cell>
          <cell r="F300">
            <v>1585</v>
          </cell>
        </row>
        <row r="301">
          <cell r="A301" t="str">
            <v>280253</v>
          </cell>
          <cell r="B301" t="str">
            <v>Bellmore-Merrick C S D</v>
          </cell>
          <cell r="C301" t="str">
            <v>280253070000</v>
          </cell>
          <cell r="D301">
            <v>754</v>
          </cell>
          <cell r="E301">
            <v>1138074</v>
          </cell>
          <cell r="F301">
            <v>1509</v>
          </cell>
        </row>
        <row r="302">
          <cell r="A302" t="str">
            <v>280300</v>
          </cell>
          <cell r="B302" t="str">
            <v>Long Beach City S D</v>
          </cell>
          <cell r="C302" t="str">
            <v>280300010000</v>
          </cell>
          <cell r="D302">
            <v>561</v>
          </cell>
          <cell r="E302">
            <v>805253</v>
          </cell>
          <cell r="F302">
            <v>1435</v>
          </cell>
        </row>
        <row r="303">
          <cell r="A303" t="str">
            <v>280401</v>
          </cell>
          <cell r="B303" t="str">
            <v>Westbury U F S D</v>
          </cell>
          <cell r="C303" t="str">
            <v>280401030000</v>
          </cell>
          <cell r="D303">
            <v>620</v>
          </cell>
          <cell r="E303">
            <v>1053079</v>
          </cell>
          <cell r="F303">
            <v>1699</v>
          </cell>
        </row>
        <row r="304">
          <cell r="A304" t="str">
            <v>280402</v>
          </cell>
          <cell r="B304" t="str">
            <v>East Williston U F S D</v>
          </cell>
          <cell r="C304" t="str">
            <v>280402030000</v>
          </cell>
          <cell r="D304">
            <v>214</v>
          </cell>
          <cell r="E304">
            <v>321141</v>
          </cell>
          <cell r="F304">
            <v>1501</v>
          </cell>
        </row>
        <row r="305">
          <cell r="A305" t="str">
            <v>280403</v>
          </cell>
          <cell r="B305" t="str">
            <v>Roslyn U F S D</v>
          </cell>
          <cell r="C305" t="str">
            <v>280403030000</v>
          </cell>
          <cell r="D305">
            <v>292</v>
          </cell>
          <cell r="E305">
            <v>497570</v>
          </cell>
          <cell r="F305">
            <v>1704</v>
          </cell>
        </row>
        <row r="306">
          <cell r="A306" t="str">
            <v>280404</v>
          </cell>
          <cell r="B306" t="str">
            <v>Port Washington U F S D</v>
          </cell>
          <cell r="C306" t="str">
            <v>280404030000</v>
          </cell>
          <cell r="D306">
            <v>838</v>
          </cell>
          <cell r="E306">
            <v>1044240</v>
          </cell>
          <cell r="F306">
            <v>1246</v>
          </cell>
        </row>
        <row r="307">
          <cell r="A307" t="str">
            <v>280405</v>
          </cell>
          <cell r="B307" t="str">
            <v>New Hyde Park-Garden City U F S</v>
          </cell>
          <cell r="C307" t="str">
            <v>280405020000</v>
          </cell>
          <cell r="D307">
            <v>189</v>
          </cell>
          <cell r="E307">
            <v>342638</v>
          </cell>
          <cell r="F307">
            <v>1813</v>
          </cell>
        </row>
        <row r="308">
          <cell r="A308" t="str">
            <v>280406</v>
          </cell>
          <cell r="B308" t="str">
            <v>Manhasset U F S D</v>
          </cell>
          <cell r="C308" t="str">
            <v>280406030000</v>
          </cell>
          <cell r="D308">
            <v>434</v>
          </cell>
          <cell r="E308">
            <v>582061</v>
          </cell>
          <cell r="F308">
            <v>1341</v>
          </cell>
        </row>
        <row r="309">
          <cell r="A309" t="str">
            <v>280407</v>
          </cell>
          <cell r="B309" t="str">
            <v>Great Neck U F S D</v>
          </cell>
          <cell r="C309" t="str">
            <v>280407030000</v>
          </cell>
          <cell r="D309">
            <v>871</v>
          </cell>
          <cell r="E309">
            <v>1332214</v>
          </cell>
          <cell r="F309">
            <v>1530</v>
          </cell>
        </row>
        <row r="310">
          <cell r="A310" t="str">
            <v>280409</v>
          </cell>
          <cell r="B310" t="str">
            <v>Herricks U F S D</v>
          </cell>
          <cell r="C310" t="str">
            <v>280409030000</v>
          </cell>
          <cell r="D310">
            <v>547</v>
          </cell>
          <cell r="E310">
            <v>769501</v>
          </cell>
          <cell r="F310">
            <v>1407</v>
          </cell>
        </row>
        <row r="311">
          <cell r="A311" t="str">
            <v>280410</v>
          </cell>
          <cell r="B311" t="str">
            <v>Mineola U F S D</v>
          </cell>
          <cell r="C311" t="str">
            <v>280410030000</v>
          </cell>
          <cell r="D311">
            <v>418</v>
          </cell>
          <cell r="E311">
            <v>858775</v>
          </cell>
          <cell r="F311">
            <v>2054</v>
          </cell>
        </row>
        <row r="312">
          <cell r="A312" t="str">
            <v>280411</v>
          </cell>
          <cell r="B312" t="str">
            <v>Carle Place U F S D</v>
          </cell>
          <cell r="C312" t="str">
            <v>280411030000</v>
          </cell>
          <cell r="D312">
            <v>233</v>
          </cell>
          <cell r="E312">
            <v>334165</v>
          </cell>
          <cell r="F312">
            <v>1434</v>
          </cell>
        </row>
        <row r="313">
          <cell r="A313" t="str">
            <v>280501</v>
          </cell>
          <cell r="B313" t="str">
            <v>North Shore C S D</v>
          </cell>
          <cell r="C313" t="str">
            <v>280501060000</v>
          </cell>
          <cell r="D313">
            <v>447</v>
          </cell>
          <cell r="E313">
            <v>610727</v>
          </cell>
          <cell r="F313">
            <v>1366</v>
          </cell>
        </row>
        <row r="314">
          <cell r="A314" t="str">
            <v>280502</v>
          </cell>
          <cell r="B314" t="str">
            <v>Syosset C.S.D.</v>
          </cell>
          <cell r="C314" t="str">
            <v>280502060000</v>
          </cell>
          <cell r="D314">
            <v>734</v>
          </cell>
          <cell r="E314">
            <v>1213222</v>
          </cell>
          <cell r="F314">
            <v>1653</v>
          </cell>
        </row>
        <row r="315">
          <cell r="A315" t="str">
            <v>280503</v>
          </cell>
          <cell r="B315" t="str">
            <v>Locust Valley C S D</v>
          </cell>
          <cell r="C315" t="str">
            <v>280503060000</v>
          </cell>
          <cell r="D315">
            <v>380</v>
          </cell>
          <cell r="E315">
            <v>468025</v>
          </cell>
          <cell r="F315">
            <v>1232</v>
          </cell>
        </row>
        <row r="316">
          <cell r="A316" t="str">
            <v>280504</v>
          </cell>
          <cell r="B316" t="str">
            <v>Plainview-Old Bethpage C S D</v>
          </cell>
          <cell r="C316" t="str">
            <v>280504060000</v>
          </cell>
          <cell r="D316">
            <v>758</v>
          </cell>
          <cell r="E316">
            <v>1065371</v>
          </cell>
          <cell r="F316">
            <v>1406</v>
          </cell>
        </row>
        <row r="317">
          <cell r="A317" t="str">
            <v>280506</v>
          </cell>
          <cell r="B317" t="str">
            <v>Oyster Bay-East Norwich C S D</v>
          </cell>
          <cell r="C317" t="str">
            <v>280506060000</v>
          </cell>
          <cell r="D317">
            <v>193</v>
          </cell>
          <cell r="E317">
            <v>363706</v>
          </cell>
          <cell r="F317">
            <v>1884</v>
          </cell>
        </row>
        <row r="318">
          <cell r="A318" t="str">
            <v>280515</v>
          </cell>
          <cell r="B318" t="str">
            <v>Jericho U F S D</v>
          </cell>
          <cell r="C318" t="str">
            <v>280515030000</v>
          </cell>
          <cell r="D318">
            <v>399</v>
          </cell>
          <cell r="E318">
            <v>586532</v>
          </cell>
          <cell r="F318">
            <v>1470</v>
          </cell>
        </row>
        <row r="319">
          <cell r="A319" t="str">
            <v>280517</v>
          </cell>
          <cell r="B319" t="str">
            <v>Hicksville U F S D</v>
          </cell>
          <cell r="C319" t="str">
            <v>280517030000</v>
          </cell>
          <cell r="D319">
            <v>617</v>
          </cell>
          <cell r="E319">
            <v>1274192</v>
          </cell>
          <cell r="F319">
            <v>2065</v>
          </cell>
        </row>
        <row r="320">
          <cell r="A320" t="str">
            <v>280518</v>
          </cell>
          <cell r="B320" t="str">
            <v>Plainedge U F S D</v>
          </cell>
          <cell r="C320" t="str">
            <v>280518030000</v>
          </cell>
          <cell r="D320">
            <v>375</v>
          </cell>
          <cell r="E320">
            <v>608604</v>
          </cell>
          <cell r="F320">
            <v>1623</v>
          </cell>
        </row>
        <row r="321">
          <cell r="A321" t="str">
            <v>280521</v>
          </cell>
          <cell r="B321" t="str">
            <v>Bethpage U F S D</v>
          </cell>
          <cell r="C321" t="str">
            <v>280521030000</v>
          </cell>
          <cell r="D321">
            <v>379</v>
          </cell>
          <cell r="E321">
            <v>600068</v>
          </cell>
          <cell r="F321">
            <v>1583</v>
          </cell>
        </row>
        <row r="322">
          <cell r="A322" t="str">
            <v>280522</v>
          </cell>
          <cell r="B322" t="str">
            <v>Farmingdale U F S D</v>
          </cell>
          <cell r="C322" t="str">
            <v>280522030000</v>
          </cell>
          <cell r="D322">
            <v>871</v>
          </cell>
          <cell r="E322">
            <v>1305033</v>
          </cell>
          <cell r="F322">
            <v>1498</v>
          </cell>
        </row>
        <row r="323">
          <cell r="A323" t="str">
            <v>280523</v>
          </cell>
          <cell r="B323" t="str">
            <v>Massapequa U F S D</v>
          </cell>
          <cell r="C323" t="str">
            <v>280523030000</v>
          </cell>
          <cell r="D323">
            <v>752</v>
          </cell>
          <cell r="E323">
            <v>1558152</v>
          </cell>
          <cell r="F323">
            <v>2072</v>
          </cell>
        </row>
        <row r="324">
          <cell r="A324" t="str">
            <v>300000</v>
          </cell>
          <cell r="B324" t="str">
            <v>NYC Schools-Chancellor's Office</v>
          </cell>
          <cell r="C324" t="str">
            <v>300000010000</v>
          </cell>
          <cell r="D324">
            <v>205729</v>
          </cell>
          <cell r="E324">
            <v>222362273</v>
          </cell>
          <cell r="F324">
            <v>1081</v>
          </cell>
        </row>
        <row r="325">
          <cell r="A325" t="str">
            <v>400301</v>
          </cell>
          <cell r="B325" t="str">
            <v>Lewiston-Porter C S D</v>
          </cell>
          <cell r="C325" t="str">
            <v>400301060000</v>
          </cell>
          <cell r="D325">
            <v>376</v>
          </cell>
          <cell r="E325">
            <v>515865</v>
          </cell>
          <cell r="F325">
            <v>1372</v>
          </cell>
        </row>
        <row r="326">
          <cell r="A326" t="str">
            <v>400400</v>
          </cell>
          <cell r="B326" t="str">
            <v>Lockport City S D</v>
          </cell>
          <cell r="C326" t="str">
            <v>400400010000</v>
          </cell>
          <cell r="D326">
            <v>858</v>
          </cell>
          <cell r="E326">
            <v>1246444</v>
          </cell>
          <cell r="F326">
            <v>1453</v>
          </cell>
        </row>
        <row r="327">
          <cell r="A327" t="str">
            <v>400601</v>
          </cell>
          <cell r="B327" t="str">
            <v>Newfane C S D</v>
          </cell>
          <cell r="C327" t="str">
            <v>400601060000</v>
          </cell>
          <cell r="D327">
            <v>260</v>
          </cell>
          <cell r="E327">
            <v>376552</v>
          </cell>
          <cell r="F327">
            <v>1448</v>
          </cell>
        </row>
        <row r="328">
          <cell r="A328" t="str">
            <v>400701</v>
          </cell>
          <cell r="B328" t="str">
            <v>Niagara-Wheatfield C S D</v>
          </cell>
          <cell r="C328" t="str">
            <v>400701060000</v>
          </cell>
          <cell r="D328">
            <v>449</v>
          </cell>
          <cell r="E328">
            <v>884443</v>
          </cell>
          <cell r="F328">
            <v>1970</v>
          </cell>
        </row>
        <row r="329">
          <cell r="A329" t="str">
            <v>400800</v>
          </cell>
          <cell r="B329" t="str">
            <v>Niagara Falls City S D</v>
          </cell>
          <cell r="C329" t="str">
            <v>400800010000</v>
          </cell>
          <cell r="D329">
            <v>1329</v>
          </cell>
          <cell r="E329">
            <v>1662404</v>
          </cell>
          <cell r="F329">
            <v>1251</v>
          </cell>
        </row>
        <row r="330">
          <cell r="A330" t="str">
            <v>400900</v>
          </cell>
          <cell r="B330" t="str">
            <v>North Tonawanda City S D</v>
          </cell>
          <cell r="C330" t="str">
            <v>400900010000</v>
          </cell>
          <cell r="D330">
            <v>793</v>
          </cell>
          <cell r="E330">
            <v>1039923</v>
          </cell>
          <cell r="F330">
            <v>1311</v>
          </cell>
        </row>
        <row r="331">
          <cell r="A331" t="str">
            <v>401001</v>
          </cell>
          <cell r="B331" t="str">
            <v>Starpoint C.S.D.</v>
          </cell>
          <cell r="C331" t="str">
            <v>401001060000</v>
          </cell>
          <cell r="D331">
            <v>307</v>
          </cell>
          <cell r="E331">
            <v>527399</v>
          </cell>
          <cell r="F331">
            <v>1718</v>
          </cell>
        </row>
        <row r="332">
          <cell r="A332" t="str">
            <v>401201</v>
          </cell>
          <cell r="B332" t="str">
            <v>Royalton-Hartland C S D</v>
          </cell>
          <cell r="C332" t="str">
            <v>401201060000</v>
          </cell>
          <cell r="D332">
            <v>167</v>
          </cell>
          <cell r="E332">
            <v>277038</v>
          </cell>
          <cell r="F332">
            <v>1659</v>
          </cell>
        </row>
        <row r="333">
          <cell r="A333" t="str">
            <v>401301</v>
          </cell>
          <cell r="B333" t="str">
            <v>Barker C S D</v>
          </cell>
          <cell r="C333" t="str">
            <v>401301040000</v>
          </cell>
          <cell r="D333">
            <v>92</v>
          </cell>
          <cell r="E333">
            <v>199555</v>
          </cell>
          <cell r="F333">
            <v>2169</v>
          </cell>
        </row>
        <row r="334">
          <cell r="A334" t="str">
            <v>401501</v>
          </cell>
          <cell r="B334" t="str">
            <v>Wilson C S D</v>
          </cell>
          <cell r="C334" t="str">
            <v>401501060000</v>
          </cell>
          <cell r="D334">
            <v>207</v>
          </cell>
          <cell r="E334">
            <v>315417</v>
          </cell>
          <cell r="F334">
            <v>1524</v>
          </cell>
        </row>
        <row r="335">
          <cell r="A335" t="str">
            <v>410401</v>
          </cell>
          <cell r="B335" t="str">
            <v>Adirondack C S D</v>
          </cell>
          <cell r="C335" t="str">
            <v>410401060000</v>
          </cell>
          <cell r="D335">
            <v>191</v>
          </cell>
          <cell r="E335">
            <v>333160</v>
          </cell>
          <cell r="F335">
            <v>1744</v>
          </cell>
        </row>
        <row r="336">
          <cell r="A336" t="str">
            <v>410601</v>
          </cell>
          <cell r="B336" t="str">
            <v>Camden C S D</v>
          </cell>
          <cell r="C336" t="str">
            <v>410601040000</v>
          </cell>
          <cell r="D336">
            <v>313</v>
          </cell>
          <cell r="E336">
            <v>565718</v>
          </cell>
          <cell r="F336">
            <v>1807</v>
          </cell>
        </row>
        <row r="337">
          <cell r="A337" t="str">
            <v>411101</v>
          </cell>
          <cell r="B337" t="str">
            <v>Clinton C S D</v>
          </cell>
          <cell r="C337" t="str">
            <v>411101060000</v>
          </cell>
          <cell r="D337">
            <v>116</v>
          </cell>
          <cell r="E337">
            <v>289519</v>
          </cell>
          <cell r="F337">
            <v>2496</v>
          </cell>
        </row>
        <row r="338">
          <cell r="A338" t="str">
            <v>411501</v>
          </cell>
          <cell r="B338" t="str">
            <v>New Hartford C S D</v>
          </cell>
          <cell r="C338" t="str">
            <v>411501060000</v>
          </cell>
          <cell r="D338">
            <v>257</v>
          </cell>
          <cell r="E338">
            <v>509334</v>
          </cell>
          <cell r="F338">
            <v>1982</v>
          </cell>
        </row>
        <row r="339">
          <cell r="A339" t="str">
            <v>411504</v>
          </cell>
          <cell r="B339" t="str">
            <v>New York Mills  U F S D</v>
          </cell>
          <cell r="C339" t="str">
            <v>411504020000</v>
          </cell>
          <cell r="D339">
            <v>64</v>
          </cell>
          <cell r="E339">
            <v>134860</v>
          </cell>
          <cell r="F339">
            <v>2107</v>
          </cell>
        </row>
        <row r="340">
          <cell r="A340" t="str">
            <v>411603</v>
          </cell>
          <cell r="B340" t="str">
            <v>Sauquoit Valley C S D</v>
          </cell>
          <cell r="C340" t="str">
            <v>411603040000</v>
          </cell>
          <cell r="D340">
            <v>131</v>
          </cell>
          <cell r="E340">
            <v>213116</v>
          </cell>
          <cell r="F340">
            <v>1627</v>
          </cell>
        </row>
        <row r="341">
          <cell r="A341" t="str">
            <v>411701</v>
          </cell>
          <cell r="B341" t="str">
            <v>Remsen C S D</v>
          </cell>
          <cell r="C341" t="str">
            <v>411701040000</v>
          </cell>
          <cell r="D341">
            <v>56</v>
          </cell>
          <cell r="E341">
            <v>135883</v>
          </cell>
          <cell r="F341">
            <v>2426</v>
          </cell>
        </row>
        <row r="342">
          <cell r="A342" t="str">
            <v>411800</v>
          </cell>
          <cell r="B342" t="str">
            <v>Rome City S D</v>
          </cell>
          <cell r="C342" t="str">
            <v>411800010000</v>
          </cell>
          <cell r="D342">
            <v>885</v>
          </cell>
          <cell r="E342">
            <v>1453197</v>
          </cell>
          <cell r="F342">
            <v>1642</v>
          </cell>
        </row>
        <row r="343">
          <cell r="A343" t="str">
            <v>411902</v>
          </cell>
          <cell r="B343" t="str">
            <v>Waterville C S D</v>
          </cell>
          <cell r="C343" t="str">
            <v>411902040000</v>
          </cell>
          <cell r="D343">
            <v>91</v>
          </cell>
          <cell r="E343">
            <v>207029</v>
          </cell>
          <cell r="F343">
            <v>2275</v>
          </cell>
        </row>
        <row r="344">
          <cell r="A344" t="str">
            <v>412000</v>
          </cell>
          <cell r="B344" t="str">
            <v>Sherrill  City S D</v>
          </cell>
          <cell r="C344" t="str">
            <v>412000050000</v>
          </cell>
          <cell r="D344">
            <v>215</v>
          </cell>
          <cell r="E344">
            <v>471142</v>
          </cell>
          <cell r="F344">
            <v>2191</v>
          </cell>
        </row>
        <row r="345">
          <cell r="A345" t="str">
            <v>412201</v>
          </cell>
          <cell r="B345" t="str">
            <v>Holland Patent C S D</v>
          </cell>
          <cell r="C345" t="str">
            <v>412201060000</v>
          </cell>
          <cell r="D345">
            <v>214</v>
          </cell>
          <cell r="E345">
            <v>340291</v>
          </cell>
          <cell r="F345">
            <v>1590</v>
          </cell>
        </row>
        <row r="346">
          <cell r="A346" t="str">
            <v>412300</v>
          </cell>
          <cell r="B346" t="str">
            <v>Utica City Schools</v>
          </cell>
          <cell r="C346" t="str">
            <v>412300010000</v>
          </cell>
          <cell r="D346">
            <v>1757</v>
          </cell>
          <cell r="E346">
            <v>2089011</v>
          </cell>
          <cell r="F346">
            <v>1189</v>
          </cell>
        </row>
        <row r="347">
          <cell r="A347" t="str">
            <v>412801</v>
          </cell>
          <cell r="B347" t="str">
            <v>Westmoreland  C S D</v>
          </cell>
          <cell r="C347" t="str">
            <v>412801040000</v>
          </cell>
          <cell r="D347">
            <v>127</v>
          </cell>
          <cell r="E347">
            <v>216024</v>
          </cell>
          <cell r="F347">
            <v>1701</v>
          </cell>
        </row>
        <row r="348">
          <cell r="A348" t="str">
            <v>412901</v>
          </cell>
          <cell r="B348" t="str">
            <v>Oriskany C S D</v>
          </cell>
          <cell r="C348" t="str">
            <v>412901040000</v>
          </cell>
          <cell r="D348">
            <v>80</v>
          </cell>
          <cell r="E348">
            <v>170957</v>
          </cell>
          <cell r="F348">
            <v>2137</v>
          </cell>
        </row>
        <row r="349">
          <cell r="A349" t="str">
            <v>412902</v>
          </cell>
          <cell r="B349" t="str">
            <v>Whitesboro C S D</v>
          </cell>
          <cell r="C349" t="str">
            <v>412902060000</v>
          </cell>
          <cell r="D349">
            <v>501</v>
          </cell>
          <cell r="E349">
            <v>730397</v>
          </cell>
          <cell r="F349">
            <v>1458</v>
          </cell>
        </row>
        <row r="350">
          <cell r="A350" t="str">
            <v>420101</v>
          </cell>
          <cell r="B350" t="str">
            <v>West Genesee C S D</v>
          </cell>
          <cell r="C350" t="str">
            <v>420101060000</v>
          </cell>
          <cell r="D350">
            <v>611</v>
          </cell>
          <cell r="E350">
            <v>954838</v>
          </cell>
          <cell r="F350">
            <v>1563</v>
          </cell>
        </row>
        <row r="351">
          <cell r="A351" t="str">
            <v>420303</v>
          </cell>
          <cell r="B351" t="str">
            <v>North Syracuse C S D</v>
          </cell>
          <cell r="C351" t="str">
            <v>420303060000</v>
          </cell>
          <cell r="D351">
            <v>1281</v>
          </cell>
          <cell r="E351">
            <v>1811239</v>
          </cell>
          <cell r="F351">
            <v>1414</v>
          </cell>
        </row>
        <row r="352">
          <cell r="A352" t="str">
            <v>420401</v>
          </cell>
          <cell r="B352" t="str">
            <v>East Syracuse-Minoa C S D</v>
          </cell>
          <cell r="C352" t="str">
            <v>420401060000</v>
          </cell>
          <cell r="D352">
            <v>557</v>
          </cell>
          <cell r="E352">
            <v>695675</v>
          </cell>
          <cell r="F352">
            <v>1249</v>
          </cell>
        </row>
        <row r="353">
          <cell r="A353" t="str">
            <v>420411</v>
          </cell>
          <cell r="B353" t="str">
            <v>Jamesville-Dewitt C S D</v>
          </cell>
          <cell r="C353" t="str">
            <v>420411060000</v>
          </cell>
          <cell r="D353">
            <v>358</v>
          </cell>
          <cell r="E353">
            <v>640731</v>
          </cell>
          <cell r="F353">
            <v>1790</v>
          </cell>
        </row>
        <row r="354">
          <cell r="A354" t="str">
            <v>420501</v>
          </cell>
          <cell r="B354" t="str">
            <v>Jordan Elbridge C S D</v>
          </cell>
          <cell r="C354" t="str">
            <v>420501060000</v>
          </cell>
          <cell r="D354">
            <v>148</v>
          </cell>
          <cell r="E354">
            <v>317734</v>
          </cell>
          <cell r="F354">
            <v>2147</v>
          </cell>
        </row>
        <row r="355">
          <cell r="A355" t="str">
            <v>420601</v>
          </cell>
          <cell r="B355" t="str">
            <v>Fabius-Pompey C S D</v>
          </cell>
          <cell r="C355" t="str">
            <v>420601040000</v>
          </cell>
          <cell r="D355">
            <v>81</v>
          </cell>
          <cell r="E355">
            <v>167522</v>
          </cell>
          <cell r="F355">
            <v>2068</v>
          </cell>
        </row>
        <row r="356">
          <cell r="A356" t="str">
            <v>420701</v>
          </cell>
          <cell r="B356" t="str">
            <v>Westhill C S D</v>
          </cell>
          <cell r="C356" t="str">
            <v>420701060000</v>
          </cell>
          <cell r="D356">
            <v>261</v>
          </cell>
          <cell r="E356">
            <v>365243</v>
          </cell>
          <cell r="F356">
            <v>1399</v>
          </cell>
        </row>
        <row r="357">
          <cell r="A357" t="str">
            <v>420702</v>
          </cell>
          <cell r="B357" t="str">
            <v>Solvay U F S D</v>
          </cell>
          <cell r="C357" t="str">
            <v>420702030000</v>
          </cell>
          <cell r="D357">
            <v>220</v>
          </cell>
          <cell r="E357">
            <v>363222</v>
          </cell>
          <cell r="F357">
            <v>1651</v>
          </cell>
        </row>
        <row r="358">
          <cell r="A358" t="str">
            <v>420807</v>
          </cell>
          <cell r="B358" t="str">
            <v>La Fayette C S D</v>
          </cell>
          <cell r="C358" t="str">
            <v>420807040000</v>
          </cell>
          <cell r="D358">
            <v>175</v>
          </cell>
          <cell r="E358">
            <v>225869</v>
          </cell>
          <cell r="F358">
            <v>1291</v>
          </cell>
        </row>
        <row r="359">
          <cell r="A359" t="str">
            <v>420901</v>
          </cell>
          <cell r="B359" t="str">
            <v>Baldwinsville C S D</v>
          </cell>
          <cell r="C359" t="str">
            <v>420901060000</v>
          </cell>
          <cell r="D359">
            <v>755</v>
          </cell>
          <cell r="E359">
            <v>1330690</v>
          </cell>
          <cell r="F359">
            <v>1763</v>
          </cell>
        </row>
        <row r="360">
          <cell r="A360" t="str">
            <v>421001</v>
          </cell>
          <cell r="B360" t="str">
            <v>Fayetteville-Manlius C S D</v>
          </cell>
          <cell r="C360" t="str">
            <v>421001060000</v>
          </cell>
          <cell r="D360">
            <v>441</v>
          </cell>
          <cell r="E360">
            <v>835841</v>
          </cell>
          <cell r="F360">
            <v>1895</v>
          </cell>
        </row>
        <row r="361">
          <cell r="A361" t="str">
            <v>421101</v>
          </cell>
          <cell r="B361" t="str">
            <v>Marcellus C S D</v>
          </cell>
          <cell r="C361" t="str">
            <v>421101060000</v>
          </cell>
          <cell r="D361">
            <v>190</v>
          </cell>
          <cell r="E361">
            <v>388905</v>
          </cell>
          <cell r="F361">
            <v>2047</v>
          </cell>
        </row>
        <row r="362">
          <cell r="A362" t="str">
            <v>421201</v>
          </cell>
          <cell r="B362" t="str">
            <v>Onondaga C S D</v>
          </cell>
          <cell r="C362" t="str">
            <v>421201040000</v>
          </cell>
          <cell r="D362">
            <v>131</v>
          </cell>
          <cell r="E362">
            <v>216948</v>
          </cell>
          <cell r="F362">
            <v>1656</v>
          </cell>
        </row>
        <row r="363">
          <cell r="A363" t="str">
            <v>421501</v>
          </cell>
          <cell r="B363" t="str">
            <v>Liverpool C S D</v>
          </cell>
          <cell r="C363" t="str">
            <v>421501060000</v>
          </cell>
          <cell r="D363">
            <v>1291</v>
          </cell>
          <cell r="E363">
            <v>1493640</v>
          </cell>
          <cell r="F363">
            <v>1157</v>
          </cell>
        </row>
        <row r="364">
          <cell r="A364" t="str">
            <v>421504</v>
          </cell>
          <cell r="B364" t="str">
            <v>Lyncourt U F S D</v>
          </cell>
          <cell r="C364" t="str">
            <v>421504020000</v>
          </cell>
          <cell r="D364">
            <v>59</v>
          </cell>
          <cell r="E364">
            <v>85613</v>
          </cell>
          <cell r="F364">
            <v>1451</v>
          </cell>
        </row>
        <row r="365">
          <cell r="A365" t="str">
            <v>421601</v>
          </cell>
          <cell r="B365" t="str">
            <v>Skaneateles C S D</v>
          </cell>
          <cell r="C365" t="str">
            <v>421601060000</v>
          </cell>
          <cell r="D365">
            <v>122</v>
          </cell>
          <cell r="E365">
            <v>269202</v>
          </cell>
          <cell r="F365">
            <v>2207</v>
          </cell>
        </row>
        <row r="366">
          <cell r="A366" t="str">
            <v>421800</v>
          </cell>
          <cell r="B366" t="str">
            <v>Syracuse City S D</v>
          </cell>
          <cell r="C366" t="str">
            <v>421800010000</v>
          </cell>
          <cell r="D366">
            <v>4301</v>
          </cell>
          <cell r="E366">
            <v>5864096</v>
          </cell>
          <cell r="F366">
            <v>1363</v>
          </cell>
        </row>
        <row r="367">
          <cell r="A367" t="str">
            <v>421902</v>
          </cell>
          <cell r="B367" t="str">
            <v>Tully C.S.D.</v>
          </cell>
          <cell r="C367" t="str">
            <v>421902040000</v>
          </cell>
          <cell r="D367">
            <v>119</v>
          </cell>
          <cell r="E367">
            <v>206971</v>
          </cell>
          <cell r="F367">
            <v>1739</v>
          </cell>
        </row>
        <row r="368">
          <cell r="A368" t="str">
            <v>430300</v>
          </cell>
          <cell r="B368" t="str">
            <v>Canandaigua City S D</v>
          </cell>
          <cell r="C368" t="str">
            <v>430300050000</v>
          </cell>
          <cell r="D368">
            <v>528</v>
          </cell>
          <cell r="E368">
            <v>923196</v>
          </cell>
          <cell r="F368">
            <v>1748</v>
          </cell>
        </row>
        <row r="369">
          <cell r="A369" t="str">
            <v>430501</v>
          </cell>
          <cell r="B369" t="str">
            <v>East Bloomfield C S D</v>
          </cell>
          <cell r="C369" t="str">
            <v>430501040000</v>
          </cell>
          <cell r="D369">
            <v>120</v>
          </cell>
          <cell r="E369">
            <v>243832</v>
          </cell>
          <cell r="F369">
            <v>2032</v>
          </cell>
        </row>
        <row r="370">
          <cell r="A370" t="str">
            <v>430700</v>
          </cell>
          <cell r="B370" t="str">
            <v>Geneva City S D</v>
          </cell>
          <cell r="C370" t="str">
            <v>430700010000</v>
          </cell>
          <cell r="D370">
            <v>321</v>
          </cell>
          <cell r="E370">
            <v>571657</v>
          </cell>
          <cell r="F370">
            <v>1781</v>
          </cell>
        </row>
        <row r="371">
          <cell r="A371" t="str">
            <v>430901</v>
          </cell>
          <cell r="B371" t="str">
            <v>Gorham-Middlesex C S D</v>
          </cell>
          <cell r="C371" t="str">
            <v>430901060000</v>
          </cell>
          <cell r="D371">
            <v>201</v>
          </cell>
          <cell r="E371">
            <v>340292</v>
          </cell>
          <cell r="F371">
            <v>1693</v>
          </cell>
        </row>
        <row r="372">
          <cell r="A372" t="str">
            <v>431101</v>
          </cell>
          <cell r="B372" t="str">
            <v>Manchester-Shortsville C S D</v>
          </cell>
          <cell r="C372" t="str">
            <v>431101040000</v>
          </cell>
          <cell r="D372">
            <v>92</v>
          </cell>
          <cell r="E372">
            <v>202637</v>
          </cell>
          <cell r="F372">
            <v>2203</v>
          </cell>
        </row>
        <row r="373">
          <cell r="A373" t="str">
            <v>431201</v>
          </cell>
          <cell r="B373" t="str">
            <v>Naples C S D</v>
          </cell>
          <cell r="C373" t="str">
            <v>431201040000</v>
          </cell>
          <cell r="D373">
            <v>122</v>
          </cell>
          <cell r="E373">
            <v>190749</v>
          </cell>
          <cell r="F373">
            <v>1564</v>
          </cell>
        </row>
        <row r="374">
          <cell r="A374" t="str">
            <v>431301</v>
          </cell>
          <cell r="B374" t="str">
            <v>Phelps-Clifton Springs C S D</v>
          </cell>
          <cell r="C374" t="str">
            <v>431301060000</v>
          </cell>
          <cell r="D374">
            <v>260</v>
          </cell>
          <cell r="E374">
            <v>422473</v>
          </cell>
          <cell r="F374">
            <v>1625</v>
          </cell>
        </row>
        <row r="375">
          <cell r="A375" t="str">
            <v>431401</v>
          </cell>
          <cell r="B375" t="str">
            <v>Honeoye C S D</v>
          </cell>
          <cell r="C375" t="str">
            <v>431401040000</v>
          </cell>
          <cell r="D375">
            <v>101</v>
          </cell>
          <cell r="E375">
            <v>196771</v>
          </cell>
          <cell r="F375">
            <v>1948</v>
          </cell>
        </row>
        <row r="376">
          <cell r="A376" t="str">
            <v>431701</v>
          </cell>
          <cell r="B376" t="str">
            <v>Victor C.S.D.</v>
          </cell>
          <cell r="C376" t="str">
            <v>431701060000</v>
          </cell>
          <cell r="D376">
            <v>397</v>
          </cell>
          <cell r="E376">
            <v>795703</v>
          </cell>
          <cell r="F376">
            <v>2004</v>
          </cell>
        </row>
        <row r="377">
          <cell r="A377" t="str">
            <v>440102</v>
          </cell>
          <cell r="B377" t="str">
            <v>Washingtonville C S D</v>
          </cell>
          <cell r="C377" t="str">
            <v>440102060000</v>
          </cell>
          <cell r="D377">
            <v>549</v>
          </cell>
          <cell r="E377">
            <v>904423</v>
          </cell>
          <cell r="F377">
            <v>1647</v>
          </cell>
        </row>
        <row r="378">
          <cell r="A378" t="str">
            <v>440201</v>
          </cell>
          <cell r="B378" t="str">
            <v>Chester U F S D</v>
          </cell>
          <cell r="C378" t="str">
            <v>440201020000</v>
          </cell>
          <cell r="D378">
            <v>178</v>
          </cell>
          <cell r="E378">
            <v>220726</v>
          </cell>
          <cell r="F378">
            <v>1240</v>
          </cell>
        </row>
        <row r="379">
          <cell r="A379" t="str">
            <v>440301</v>
          </cell>
          <cell r="B379" t="str">
            <v>Cornwall C S D</v>
          </cell>
          <cell r="C379" t="str">
            <v>440301060000</v>
          </cell>
          <cell r="D379">
            <v>409</v>
          </cell>
          <cell r="E379">
            <v>616555</v>
          </cell>
          <cell r="F379">
            <v>1507</v>
          </cell>
        </row>
        <row r="380">
          <cell r="A380" t="str">
            <v>440401</v>
          </cell>
          <cell r="B380" t="str">
            <v>Pine Bush C S D</v>
          </cell>
          <cell r="C380" t="str">
            <v>440401060000</v>
          </cell>
          <cell r="D380">
            <v>824</v>
          </cell>
          <cell r="E380">
            <v>1291634</v>
          </cell>
          <cell r="F380">
            <v>1568</v>
          </cell>
        </row>
        <row r="381">
          <cell r="A381" t="str">
            <v>440601</v>
          </cell>
          <cell r="B381" t="str">
            <v>Goshen C S D</v>
          </cell>
          <cell r="C381" t="str">
            <v>440601040000</v>
          </cell>
          <cell r="D381">
            <v>424</v>
          </cell>
          <cell r="E381">
            <v>613063</v>
          </cell>
          <cell r="F381">
            <v>1446</v>
          </cell>
        </row>
        <row r="382">
          <cell r="A382" t="str">
            <v>440901</v>
          </cell>
          <cell r="B382" t="str">
            <v>Highland Falls - Fort Montgomery C S D</v>
          </cell>
          <cell r="C382" t="str">
            <v>440901040000</v>
          </cell>
          <cell r="D382">
            <v>151</v>
          </cell>
          <cell r="E382">
            <v>239019</v>
          </cell>
          <cell r="F382">
            <v>1583</v>
          </cell>
        </row>
        <row r="383">
          <cell r="A383" t="str">
            <v>441000</v>
          </cell>
          <cell r="B383" t="str">
            <v>Middletown City S D</v>
          </cell>
          <cell r="C383" t="str">
            <v>441000010000</v>
          </cell>
          <cell r="D383">
            <v>1134</v>
          </cell>
          <cell r="E383">
            <v>1513409</v>
          </cell>
          <cell r="F383">
            <v>1335</v>
          </cell>
        </row>
        <row r="384">
          <cell r="A384" t="str">
            <v>441101</v>
          </cell>
          <cell r="B384" t="str">
            <v>Minisink Valley C S D</v>
          </cell>
          <cell r="C384" t="str">
            <v>441101040000</v>
          </cell>
          <cell r="D384">
            <v>690</v>
          </cell>
          <cell r="E384">
            <v>714887</v>
          </cell>
          <cell r="F384">
            <v>1036</v>
          </cell>
        </row>
        <row r="385">
          <cell r="A385" t="str">
            <v>441201</v>
          </cell>
          <cell r="B385" t="str">
            <v>Monroe-Woodbury C S D</v>
          </cell>
          <cell r="C385" t="str">
            <v>441201060000</v>
          </cell>
          <cell r="D385">
            <v>1039</v>
          </cell>
          <cell r="E385">
            <v>1637195</v>
          </cell>
          <cell r="F385">
            <v>1576</v>
          </cell>
        </row>
        <row r="386">
          <cell r="A386" t="str">
            <v>441202</v>
          </cell>
          <cell r="B386" t="str">
            <v>Kiryas Joel Village UFSD</v>
          </cell>
          <cell r="C386" t="str">
            <v>441202020000</v>
          </cell>
          <cell r="D386">
            <v>158</v>
          </cell>
          <cell r="E386">
            <v>393760</v>
          </cell>
          <cell r="F386">
            <v>2492</v>
          </cell>
        </row>
        <row r="387">
          <cell r="A387" t="str">
            <v>441301</v>
          </cell>
          <cell r="B387" t="str">
            <v>Valley C.S.D.Montgomery</v>
          </cell>
          <cell r="C387" t="str">
            <v>441301060000</v>
          </cell>
          <cell r="D387">
            <v>867</v>
          </cell>
          <cell r="E387">
            <v>1082607</v>
          </cell>
          <cell r="F387">
            <v>1249</v>
          </cell>
        </row>
        <row r="388">
          <cell r="A388" t="str">
            <v>441600</v>
          </cell>
          <cell r="B388" t="str">
            <v>Newburgh City S D</v>
          </cell>
          <cell r="C388" t="str">
            <v>441600010000</v>
          </cell>
          <cell r="D388">
            <v>1841</v>
          </cell>
          <cell r="E388">
            <v>2335286</v>
          </cell>
          <cell r="F388">
            <v>1268</v>
          </cell>
        </row>
        <row r="389">
          <cell r="A389" t="str">
            <v>441800</v>
          </cell>
          <cell r="B389" t="str">
            <v>Port Jervis City S D</v>
          </cell>
          <cell r="C389" t="str">
            <v>441800050000</v>
          </cell>
          <cell r="D389">
            <v>569</v>
          </cell>
          <cell r="E389">
            <v>760482</v>
          </cell>
          <cell r="F389">
            <v>1337</v>
          </cell>
        </row>
        <row r="390">
          <cell r="A390" t="str">
            <v>441903</v>
          </cell>
          <cell r="B390" t="str">
            <v>Tuxedo U F S D</v>
          </cell>
          <cell r="C390" t="str">
            <v>441903020000</v>
          </cell>
          <cell r="D390">
            <v>104</v>
          </cell>
          <cell r="E390">
            <v>143197</v>
          </cell>
          <cell r="F390">
            <v>1377</v>
          </cell>
        </row>
        <row r="391">
          <cell r="A391" t="str">
            <v>442101</v>
          </cell>
          <cell r="B391" t="str">
            <v>Warwick Valley C S D</v>
          </cell>
          <cell r="C391" t="str">
            <v>442101060000</v>
          </cell>
          <cell r="D391">
            <v>553</v>
          </cell>
          <cell r="E391">
            <v>760541</v>
          </cell>
          <cell r="F391">
            <v>1375</v>
          </cell>
        </row>
        <row r="392">
          <cell r="A392" t="str">
            <v>442111</v>
          </cell>
          <cell r="B392" t="str">
            <v>Greenwood Lake U F S D</v>
          </cell>
          <cell r="C392" t="str">
            <v>442111020000</v>
          </cell>
          <cell r="D392">
            <v>95</v>
          </cell>
          <cell r="E392">
            <v>142907</v>
          </cell>
          <cell r="F392">
            <v>1504</v>
          </cell>
        </row>
        <row r="393">
          <cell r="A393" t="str">
            <v>442115</v>
          </cell>
          <cell r="B393" t="str">
            <v>Florida U F S D</v>
          </cell>
          <cell r="C393" t="str">
            <v>442115020000</v>
          </cell>
          <cell r="D393">
            <v>95</v>
          </cell>
          <cell r="E393">
            <v>174348</v>
          </cell>
          <cell r="F393">
            <v>1835</v>
          </cell>
        </row>
        <row r="394">
          <cell r="A394" t="str">
            <v>450101</v>
          </cell>
          <cell r="B394" t="str">
            <v>Albion C S D</v>
          </cell>
          <cell r="C394" t="str">
            <v>450101060000</v>
          </cell>
          <cell r="D394">
            <v>215</v>
          </cell>
          <cell r="E394">
            <v>493862</v>
          </cell>
          <cell r="F394">
            <v>2297</v>
          </cell>
        </row>
        <row r="395">
          <cell r="A395" t="str">
            <v>450607</v>
          </cell>
          <cell r="B395" t="str">
            <v>Kendall C S D</v>
          </cell>
          <cell r="C395" t="str">
            <v>450607040000</v>
          </cell>
          <cell r="D395">
            <v>110</v>
          </cell>
          <cell r="E395">
            <v>226703</v>
          </cell>
          <cell r="F395">
            <v>2061</v>
          </cell>
        </row>
        <row r="396">
          <cell r="A396" t="str">
            <v>450704</v>
          </cell>
          <cell r="B396" t="str">
            <v>Holley C S D</v>
          </cell>
          <cell r="C396" t="str">
            <v>450704040000</v>
          </cell>
          <cell r="D396">
            <v>169</v>
          </cell>
          <cell r="E396">
            <v>330146</v>
          </cell>
          <cell r="F396">
            <v>1954</v>
          </cell>
        </row>
        <row r="397">
          <cell r="A397" t="str">
            <v>450801</v>
          </cell>
          <cell r="B397" t="str">
            <v>Medina C S D</v>
          </cell>
          <cell r="C397" t="str">
            <v>450801060000</v>
          </cell>
          <cell r="D397">
            <v>214</v>
          </cell>
          <cell r="E397">
            <v>424455</v>
          </cell>
          <cell r="F397">
            <v>1983</v>
          </cell>
        </row>
        <row r="398">
          <cell r="A398" t="str">
            <v>451001</v>
          </cell>
          <cell r="B398" t="str">
            <v>Lyndonville C S D</v>
          </cell>
          <cell r="C398" t="str">
            <v>451001040000</v>
          </cell>
          <cell r="D398">
            <v>90</v>
          </cell>
          <cell r="E398">
            <v>168729</v>
          </cell>
          <cell r="F398">
            <v>1875</v>
          </cell>
        </row>
        <row r="399">
          <cell r="A399" t="str">
            <v>460102</v>
          </cell>
          <cell r="B399" t="str">
            <v>Altmar Parish-Williamstown C S D</v>
          </cell>
          <cell r="C399" t="str">
            <v>460102040000</v>
          </cell>
          <cell r="D399">
            <v>197</v>
          </cell>
          <cell r="E399">
            <v>345056</v>
          </cell>
          <cell r="F399">
            <v>1752</v>
          </cell>
        </row>
        <row r="400">
          <cell r="A400" t="str">
            <v>460500</v>
          </cell>
          <cell r="B400" t="str">
            <v>Fulton City S D</v>
          </cell>
          <cell r="C400" t="str">
            <v>460500010000</v>
          </cell>
          <cell r="D400">
            <v>601</v>
          </cell>
          <cell r="E400">
            <v>909679</v>
          </cell>
          <cell r="F400">
            <v>1514</v>
          </cell>
        </row>
        <row r="401">
          <cell r="A401" t="str">
            <v>460701</v>
          </cell>
          <cell r="B401" t="str">
            <v>Hannibal C S D</v>
          </cell>
          <cell r="C401" t="str">
            <v>460701040000</v>
          </cell>
          <cell r="D401">
            <v>189</v>
          </cell>
          <cell r="E401">
            <v>381378</v>
          </cell>
          <cell r="F401">
            <v>2018</v>
          </cell>
        </row>
        <row r="402">
          <cell r="A402" t="str">
            <v>460801</v>
          </cell>
          <cell r="B402" t="str">
            <v>Central Square C S D</v>
          </cell>
          <cell r="C402" t="str">
            <v>460801060000</v>
          </cell>
          <cell r="D402">
            <v>633</v>
          </cell>
          <cell r="E402">
            <v>936262</v>
          </cell>
          <cell r="F402">
            <v>1479</v>
          </cell>
        </row>
        <row r="403">
          <cell r="A403" t="str">
            <v>460901</v>
          </cell>
          <cell r="B403" t="str">
            <v>Mexico C S D</v>
          </cell>
          <cell r="C403" t="str">
            <v>460901060000</v>
          </cell>
          <cell r="D403">
            <v>374</v>
          </cell>
          <cell r="E403">
            <v>542601</v>
          </cell>
          <cell r="F403">
            <v>1451</v>
          </cell>
        </row>
        <row r="404">
          <cell r="A404" t="str">
            <v>461300</v>
          </cell>
          <cell r="B404" t="str">
            <v>Oswego City S D</v>
          </cell>
          <cell r="C404" t="str">
            <v>461300010000</v>
          </cell>
          <cell r="D404">
            <v>622</v>
          </cell>
          <cell r="E404">
            <v>894225</v>
          </cell>
          <cell r="F404">
            <v>1438</v>
          </cell>
        </row>
        <row r="405">
          <cell r="A405" t="str">
            <v>461801</v>
          </cell>
          <cell r="B405" t="str">
            <v>Pulaski C S D</v>
          </cell>
          <cell r="C405" t="str">
            <v>461801040000</v>
          </cell>
          <cell r="D405">
            <v>155</v>
          </cell>
          <cell r="E405">
            <v>273309</v>
          </cell>
          <cell r="F405">
            <v>1763</v>
          </cell>
        </row>
        <row r="406">
          <cell r="A406" t="str">
            <v>461901</v>
          </cell>
          <cell r="B406" t="str">
            <v>Sandy Creek C S D</v>
          </cell>
          <cell r="C406" t="str">
            <v>461901040000</v>
          </cell>
          <cell r="D406">
            <v>97</v>
          </cell>
          <cell r="E406">
            <v>224100</v>
          </cell>
          <cell r="F406">
            <v>2310</v>
          </cell>
        </row>
        <row r="407">
          <cell r="A407" t="str">
            <v>462001</v>
          </cell>
          <cell r="B407" t="str">
            <v>Phoenix C S D</v>
          </cell>
          <cell r="C407" t="str">
            <v>462001060000</v>
          </cell>
          <cell r="D407">
            <v>204</v>
          </cell>
          <cell r="E407">
            <v>560263</v>
          </cell>
          <cell r="F407">
            <v>2746</v>
          </cell>
        </row>
        <row r="408">
          <cell r="A408" t="str">
            <v>470202</v>
          </cell>
          <cell r="B408" t="str">
            <v>Gilbertsville- Mount Upton C S D</v>
          </cell>
          <cell r="C408" t="str">
            <v>470202040000</v>
          </cell>
          <cell r="D408">
            <v>54</v>
          </cell>
          <cell r="E408">
            <v>103419</v>
          </cell>
          <cell r="F408">
            <v>1915</v>
          </cell>
        </row>
        <row r="409">
          <cell r="A409" t="str">
            <v>470501</v>
          </cell>
          <cell r="B409" t="str">
            <v>Edmeston C S D</v>
          </cell>
          <cell r="C409" t="str">
            <v>470501040000</v>
          </cell>
          <cell r="D409">
            <v>80</v>
          </cell>
          <cell r="E409">
            <v>119133</v>
          </cell>
          <cell r="F409">
            <v>1489</v>
          </cell>
        </row>
        <row r="410">
          <cell r="A410" t="str">
            <v>470801</v>
          </cell>
          <cell r="B410" t="str">
            <v>Laurens  C S D</v>
          </cell>
          <cell r="C410" t="str">
            <v>470801040000</v>
          </cell>
          <cell r="D410">
            <v>72</v>
          </cell>
          <cell r="E410">
            <v>102289</v>
          </cell>
          <cell r="F410">
            <v>1421</v>
          </cell>
        </row>
        <row r="411">
          <cell r="A411" t="str">
            <v>470901</v>
          </cell>
          <cell r="B411" t="str">
            <v>Schenevus  C S D</v>
          </cell>
          <cell r="C411" t="str">
            <v>470901040000</v>
          </cell>
          <cell r="D411">
            <v>72</v>
          </cell>
          <cell r="E411">
            <v>90008</v>
          </cell>
          <cell r="F411">
            <v>1250</v>
          </cell>
        </row>
        <row r="412">
          <cell r="A412" t="str">
            <v>471101</v>
          </cell>
          <cell r="B412" t="str">
            <v>Milford CSD</v>
          </cell>
          <cell r="C412" t="str">
            <v>471101040000</v>
          </cell>
          <cell r="D412">
            <v>64</v>
          </cell>
          <cell r="E412">
            <v>114947</v>
          </cell>
          <cell r="F412">
            <v>1796</v>
          </cell>
        </row>
        <row r="413">
          <cell r="A413" t="str">
            <v>471201</v>
          </cell>
          <cell r="B413" t="str">
            <v>Morris C S D</v>
          </cell>
          <cell r="C413" t="str">
            <v>471201040000</v>
          </cell>
          <cell r="D413">
            <v>87</v>
          </cell>
          <cell r="E413">
            <v>103258</v>
          </cell>
          <cell r="F413">
            <v>1187</v>
          </cell>
        </row>
        <row r="414">
          <cell r="A414" t="str">
            <v>471400</v>
          </cell>
          <cell r="B414" t="str">
            <v>Oneonta City S D</v>
          </cell>
          <cell r="C414" t="str">
            <v>471400010000</v>
          </cell>
          <cell r="D414">
            <v>339</v>
          </cell>
          <cell r="E414">
            <v>472665</v>
          </cell>
          <cell r="F414">
            <v>1394</v>
          </cell>
        </row>
        <row r="415">
          <cell r="A415" t="str">
            <v>471601</v>
          </cell>
          <cell r="B415" t="str">
            <v>Unatego C S D</v>
          </cell>
          <cell r="C415" t="str">
            <v>471601040000</v>
          </cell>
          <cell r="D415">
            <v>143</v>
          </cell>
          <cell r="E415">
            <v>274104</v>
          </cell>
          <cell r="F415">
            <v>1917</v>
          </cell>
        </row>
        <row r="416">
          <cell r="A416" t="str">
            <v>471701</v>
          </cell>
          <cell r="B416" t="str">
            <v>Cooperstown C S D</v>
          </cell>
          <cell r="C416" t="str">
            <v>471701040000</v>
          </cell>
          <cell r="D416">
            <v>90</v>
          </cell>
          <cell r="E416">
            <v>211126</v>
          </cell>
          <cell r="F416">
            <v>2346</v>
          </cell>
        </row>
        <row r="417">
          <cell r="A417" t="str">
            <v>472001</v>
          </cell>
          <cell r="B417" t="str">
            <v>Richfield Springs C S D</v>
          </cell>
          <cell r="C417" t="str">
            <v>472001040000</v>
          </cell>
          <cell r="D417">
            <v>79</v>
          </cell>
          <cell r="E417">
            <v>141318</v>
          </cell>
          <cell r="F417">
            <v>1789</v>
          </cell>
        </row>
        <row r="418">
          <cell r="A418" t="str">
            <v>472202</v>
          </cell>
          <cell r="B418" t="str">
            <v>Cherry Valley-Springfield C S D</v>
          </cell>
          <cell r="C418" t="str">
            <v>472202040000</v>
          </cell>
          <cell r="D418">
            <v>79</v>
          </cell>
          <cell r="E418">
            <v>143411</v>
          </cell>
          <cell r="F418">
            <v>1815</v>
          </cell>
        </row>
        <row r="419">
          <cell r="A419" t="str">
            <v>472506</v>
          </cell>
          <cell r="B419" t="str">
            <v>Worcester C S D</v>
          </cell>
          <cell r="C419" t="str">
            <v>472506040000</v>
          </cell>
          <cell r="D419">
            <v>72</v>
          </cell>
          <cell r="E419">
            <v>84695</v>
          </cell>
          <cell r="F419">
            <v>1176</v>
          </cell>
        </row>
        <row r="420">
          <cell r="A420" t="str">
            <v>480101</v>
          </cell>
          <cell r="B420" t="str">
            <v>Mahopac C S D</v>
          </cell>
          <cell r="C420" t="str">
            <v>480101060000</v>
          </cell>
          <cell r="D420">
            <v>811</v>
          </cell>
          <cell r="E420">
            <v>964435</v>
          </cell>
          <cell r="F420">
            <v>1189</v>
          </cell>
        </row>
        <row r="421">
          <cell r="A421" t="str">
            <v>480102</v>
          </cell>
          <cell r="B421" t="str">
            <v>Carmel C S D</v>
          </cell>
          <cell r="C421" t="str">
            <v>480102060000</v>
          </cell>
          <cell r="D421">
            <v>652</v>
          </cell>
          <cell r="E421">
            <v>914766</v>
          </cell>
          <cell r="F421">
            <v>1403</v>
          </cell>
        </row>
        <row r="422">
          <cell r="A422" t="str">
            <v>480401</v>
          </cell>
          <cell r="B422" t="str">
            <v>Haldane C S D</v>
          </cell>
          <cell r="C422" t="str">
            <v>480401040000</v>
          </cell>
          <cell r="D422">
            <v>133</v>
          </cell>
          <cell r="E422">
            <v>178653</v>
          </cell>
          <cell r="F422">
            <v>1343</v>
          </cell>
        </row>
        <row r="423">
          <cell r="A423" t="str">
            <v>480404</v>
          </cell>
          <cell r="B423" t="str">
            <v>Garrison U F S D</v>
          </cell>
          <cell r="C423" t="str">
            <v>480404020000</v>
          </cell>
          <cell r="D423">
            <v>22</v>
          </cell>
          <cell r="E423">
            <v>48603</v>
          </cell>
          <cell r="F423">
            <v>2209</v>
          </cell>
        </row>
        <row r="424">
          <cell r="A424" t="str">
            <v>480503</v>
          </cell>
          <cell r="B424" t="str">
            <v>Putnam Valley C S D</v>
          </cell>
          <cell r="C424" t="str">
            <v>480503040000</v>
          </cell>
          <cell r="D424">
            <v>260</v>
          </cell>
          <cell r="E424">
            <v>358336</v>
          </cell>
          <cell r="F424">
            <v>1378</v>
          </cell>
        </row>
        <row r="425">
          <cell r="A425" t="str">
            <v>480601</v>
          </cell>
          <cell r="B425" t="str">
            <v>Brewster C S D</v>
          </cell>
          <cell r="C425" t="str">
            <v>480601060000</v>
          </cell>
          <cell r="D425">
            <v>463</v>
          </cell>
          <cell r="E425">
            <v>737634</v>
          </cell>
          <cell r="F425">
            <v>1593</v>
          </cell>
        </row>
        <row r="426">
          <cell r="A426" t="str">
            <v>490101</v>
          </cell>
          <cell r="B426" t="str">
            <v>Berlin C S D</v>
          </cell>
          <cell r="C426" t="str">
            <v>490101040000</v>
          </cell>
          <cell r="D426">
            <v>113</v>
          </cell>
          <cell r="E426">
            <v>227836</v>
          </cell>
          <cell r="F426">
            <v>2016</v>
          </cell>
        </row>
        <row r="427">
          <cell r="A427" t="str">
            <v>490202</v>
          </cell>
          <cell r="B427" t="str">
            <v>Brunswick C S D</v>
          </cell>
          <cell r="C427" t="str">
            <v>490202040000</v>
          </cell>
          <cell r="D427">
            <v>132</v>
          </cell>
          <cell r="E427">
            <v>289858</v>
          </cell>
          <cell r="F427">
            <v>2196</v>
          </cell>
        </row>
        <row r="428">
          <cell r="A428" t="str">
            <v>490301</v>
          </cell>
          <cell r="B428" t="str">
            <v>East Greenbush C S D</v>
          </cell>
          <cell r="C428" t="str">
            <v>490301060000</v>
          </cell>
          <cell r="D428">
            <v>739</v>
          </cell>
          <cell r="E428">
            <v>867510</v>
          </cell>
          <cell r="F428">
            <v>1174</v>
          </cell>
        </row>
        <row r="429">
          <cell r="A429" t="str">
            <v>490501</v>
          </cell>
          <cell r="B429" t="str">
            <v>Hoosick Falls C S D</v>
          </cell>
          <cell r="C429" t="str">
            <v>490501060000</v>
          </cell>
          <cell r="D429">
            <v>150</v>
          </cell>
          <cell r="E429">
            <v>331055</v>
          </cell>
          <cell r="F429">
            <v>2207</v>
          </cell>
        </row>
        <row r="430">
          <cell r="A430" t="str">
            <v>490601</v>
          </cell>
          <cell r="B430" t="str">
            <v>Lansingburgh C S D</v>
          </cell>
          <cell r="C430" t="str">
            <v>490601060000</v>
          </cell>
          <cell r="D430">
            <v>487</v>
          </cell>
          <cell r="E430">
            <v>542010</v>
          </cell>
          <cell r="F430">
            <v>1113</v>
          </cell>
        </row>
        <row r="431">
          <cell r="A431" t="str">
            <v>490801</v>
          </cell>
          <cell r="B431" t="str">
            <v>North Greenbush Comn S D (Williams)</v>
          </cell>
          <cell r="C431" t="str">
            <v>490801080000</v>
          </cell>
          <cell r="D431">
            <v>3</v>
          </cell>
          <cell r="E431">
            <v>6347</v>
          </cell>
          <cell r="F431">
            <v>2116</v>
          </cell>
        </row>
        <row r="432">
          <cell r="A432" t="str">
            <v>490804</v>
          </cell>
          <cell r="B432" t="str">
            <v>Wynantskill  U F S D</v>
          </cell>
          <cell r="C432" t="str">
            <v>490804020000</v>
          </cell>
          <cell r="D432">
            <v>57</v>
          </cell>
          <cell r="E432">
            <v>71306</v>
          </cell>
          <cell r="F432">
            <v>1251</v>
          </cell>
        </row>
        <row r="433">
          <cell r="A433" t="str">
            <v>491200</v>
          </cell>
          <cell r="B433" t="str">
            <v>Rensselaer City S D</v>
          </cell>
          <cell r="C433" t="str">
            <v>491200010000</v>
          </cell>
          <cell r="D433">
            <v>173</v>
          </cell>
          <cell r="E433">
            <v>342326</v>
          </cell>
          <cell r="F433">
            <v>1979</v>
          </cell>
        </row>
        <row r="434">
          <cell r="A434" t="str">
            <v>491302</v>
          </cell>
          <cell r="B434" t="str">
            <v>Averill Park C S D</v>
          </cell>
          <cell r="C434" t="str">
            <v>491302060000</v>
          </cell>
          <cell r="D434">
            <v>547</v>
          </cell>
          <cell r="E434">
            <v>687788</v>
          </cell>
          <cell r="F434">
            <v>1257</v>
          </cell>
        </row>
        <row r="435">
          <cell r="A435" t="str">
            <v>491401</v>
          </cell>
          <cell r="B435" t="str">
            <v>Hoosic Valley  C S D</v>
          </cell>
          <cell r="C435" t="str">
            <v>491401040000</v>
          </cell>
          <cell r="D435">
            <v>162</v>
          </cell>
          <cell r="E435">
            <v>213386</v>
          </cell>
          <cell r="F435">
            <v>1317</v>
          </cell>
        </row>
        <row r="436">
          <cell r="A436" t="str">
            <v>491501</v>
          </cell>
          <cell r="B436" t="str">
            <v>Schodack C S D</v>
          </cell>
          <cell r="C436" t="str">
            <v>491501040000</v>
          </cell>
          <cell r="D436">
            <v>150</v>
          </cell>
          <cell r="E436">
            <v>217865</v>
          </cell>
          <cell r="F436">
            <v>1452</v>
          </cell>
        </row>
        <row r="437">
          <cell r="A437" t="str">
            <v>491700</v>
          </cell>
          <cell r="B437" t="str">
            <v>Troy City S D</v>
          </cell>
          <cell r="C437" t="str">
            <v>491700010000</v>
          </cell>
          <cell r="D437">
            <v>843</v>
          </cell>
          <cell r="E437">
            <v>1189426</v>
          </cell>
          <cell r="F437">
            <v>1411</v>
          </cell>
        </row>
        <row r="438">
          <cell r="A438" t="str">
            <v>500101</v>
          </cell>
          <cell r="B438" t="str">
            <v>Clarkstown  C S D</v>
          </cell>
          <cell r="C438" t="str">
            <v>500101060000</v>
          </cell>
          <cell r="D438">
            <v>1333</v>
          </cell>
          <cell r="E438">
            <v>1940130</v>
          </cell>
          <cell r="F438">
            <v>1455</v>
          </cell>
        </row>
        <row r="439">
          <cell r="A439" t="str">
            <v>500108</v>
          </cell>
          <cell r="B439" t="str">
            <v>Nanuet U F S D</v>
          </cell>
          <cell r="C439" t="str">
            <v>500108030000</v>
          </cell>
          <cell r="D439">
            <v>274</v>
          </cell>
          <cell r="E439">
            <v>480822</v>
          </cell>
          <cell r="F439">
            <v>1755</v>
          </cell>
        </row>
        <row r="440">
          <cell r="A440" t="str">
            <v>500201</v>
          </cell>
          <cell r="B440" t="str">
            <v>Haverstraw-Stony Point C S D</v>
          </cell>
          <cell r="C440" t="str">
            <v>500201060000</v>
          </cell>
          <cell r="D440">
            <v>1062</v>
          </cell>
          <cell r="E440">
            <v>1954301</v>
          </cell>
          <cell r="F440">
            <v>1840</v>
          </cell>
        </row>
        <row r="441">
          <cell r="A441" t="str">
            <v>500301</v>
          </cell>
          <cell r="B441" t="str">
            <v>South Orangetown C S D</v>
          </cell>
          <cell r="C441" t="str">
            <v>500301060000</v>
          </cell>
          <cell r="D441">
            <v>420</v>
          </cell>
          <cell r="E441">
            <v>689866</v>
          </cell>
          <cell r="F441">
            <v>1643</v>
          </cell>
        </row>
        <row r="442">
          <cell r="A442" t="str">
            <v>500304</v>
          </cell>
          <cell r="B442" t="str">
            <v>Nyack U F S D</v>
          </cell>
          <cell r="C442" t="str">
            <v>500304030000</v>
          </cell>
          <cell r="D442">
            <v>420</v>
          </cell>
          <cell r="E442">
            <v>669693</v>
          </cell>
          <cell r="F442">
            <v>1595</v>
          </cell>
        </row>
        <row r="443">
          <cell r="A443" t="str">
            <v>500308</v>
          </cell>
          <cell r="B443" t="str">
            <v>Pearl River U F S D</v>
          </cell>
          <cell r="C443" t="str">
            <v>500308030000</v>
          </cell>
          <cell r="D443">
            <v>353</v>
          </cell>
          <cell r="E443">
            <v>544296</v>
          </cell>
          <cell r="F443">
            <v>1542</v>
          </cell>
        </row>
        <row r="444">
          <cell r="A444" t="str">
            <v>500401</v>
          </cell>
          <cell r="B444" t="str">
            <v>Ramapo C S D (Suffern)</v>
          </cell>
          <cell r="C444" t="str">
            <v>500401060000</v>
          </cell>
          <cell r="D444">
            <v>717</v>
          </cell>
          <cell r="E444">
            <v>1090523</v>
          </cell>
          <cell r="F444">
            <v>1521</v>
          </cell>
        </row>
        <row r="445">
          <cell r="A445" t="str">
            <v>500402</v>
          </cell>
          <cell r="B445" t="str">
            <v>East Ramapo C S D (Spring Valley)</v>
          </cell>
          <cell r="C445" t="str">
            <v>500402060000</v>
          </cell>
          <cell r="D445">
            <v>2089</v>
          </cell>
          <cell r="E445">
            <v>3060380</v>
          </cell>
          <cell r="F445">
            <v>1465</v>
          </cell>
        </row>
        <row r="446">
          <cell r="A446" t="str">
            <v>510101</v>
          </cell>
          <cell r="B446" t="str">
            <v>Brasher Falls C S D</v>
          </cell>
          <cell r="C446" t="str">
            <v>510101040000</v>
          </cell>
          <cell r="D446">
            <v>125</v>
          </cell>
          <cell r="E446">
            <v>266316</v>
          </cell>
          <cell r="F446">
            <v>2131</v>
          </cell>
        </row>
        <row r="447">
          <cell r="A447" t="str">
            <v>510201</v>
          </cell>
          <cell r="B447" t="str">
            <v>Canton C S D</v>
          </cell>
          <cell r="C447" t="str">
            <v>510201060000</v>
          </cell>
          <cell r="D447">
            <v>229</v>
          </cell>
          <cell r="E447">
            <v>349734</v>
          </cell>
          <cell r="F447">
            <v>1527</v>
          </cell>
        </row>
        <row r="448">
          <cell r="A448" t="str">
            <v>510401</v>
          </cell>
          <cell r="B448" t="str">
            <v>Clifton-Fine C S D</v>
          </cell>
          <cell r="C448" t="str">
            <v>510401040000</v>
          </cell>
          <cell r="D448">
            <v>37</v>
          </cell>
          <cell r="E448">
            <v>85623</v>
          </cell>
          <cell r="F448">
            <v>2314</v>
          </cell>
        </row>
        <row r="449">
          <cell r="A449" t="str">
            <v>510501</v>
          </cell>
          <cell r="B449" t="str">
            <v>Colton-Pierrepont C S D</v>
          </cell>
          <cell r="C449" t="str">
            <v>510501040000</v>
          </cell>
          <cell r="D449">
            <v>39</v>
          </cell>
          <cell r="E449">
            <v>77321</v>
          </cell>
          <cell r="F449">
            <v>1983</v>
          </cell>
        </row>
        <row r="450">
          <cell r="A450" t="str">
            <v>511101</v>
          </cell>
          <cell r="B450" t="str">
            <v>Gouverneur C S D</v>
          </cell>
          <cell r="C450" t="str">
            <v>511101060000</v>
          </cell>
          <cell r="D450">
            <v>321</v>
          </cell>
          <cell r="E450">
            <v>427712</v>
          </cell>
          <cell r="F450">
            <v>1332</v>
          </cell>
        </row>
        <row r="451">
          <cell r="A451" t="str">
            <v>511201</v>
          </cell>
          <cell r="B451" t="str">
            <v>Hammond C S D</v>
          </cell>
          <cell r="C451" t="str">
            <v>511201040000</v>
          </cell>
          <cell r="D451">
            <v>40</v>
          </cell>
          <cell r="E451">
            <v>66037</v>
          </cell>
          <cell r="F451">
            <v>1651</v>
          </cell>
        </row>
        <row r="452">
          <cell r="A452" t="str">
            <v>511301</v>
          </cell>
          <cell r="B452" t="str">
            <v>Hermon-Dekalb C S D</v>
          </cell>
          <cell r="C452" t="str">
            <v>511301040000</v>
          </cell>
          <cell r="D452">
            <v>87</v>
          </cell>
          <cell r="E452">
            <v>107035</v>
          </cell>
          <cell r="F452">
            <v>1230</v>
          </cell>
        </row>
        <row r="453">
          <cell r="A453" t="str">
            <v>511602</v>
          </cell>
          <cell r="B453" t="str">
            <v>Lisbon C S D</v>
          </cell>
          <cell r="C453" t="str">
            <v>511602040000</v>
          </cell>
          <cell r="D453">
            <v>52</v>
          </cell>
          <cell r="E453">
            <v>153736</v>
          </cell>
          <cell r="F453">
            <v>2956</v>
          </cell>
        </row>
        <row r="454">
          <cell r="A454" t="str">
            <v>511901</v>
          </cell>
          <cell r="B454" t="str">
            <v>Madrid-Waddington C S D</v>
          </cell>
          <cell r="C454" t="str">
            <v>511901040000</v>
          </cell>
          <cell r="D454">
            <v>72</v>
          </cell>
          <cell r="E454">
            <v>165341</v>
          </cell>
          <cell r="F454">
            <v>2296</v>
          </cell>
        </row>
        <row r="455">
          <cell r="A455" t="str">
            <v>512001</v>
          </cell>
          <cell r="B455" t="str">
            <v>Massena C S D</v>
          </cell>
          <cell r="C455" t="str">
            <v>512001060000</v>
          </cell>
          <cell r="D455">
            <v>394</v>
          </cell>
          <cell r="E455">
            <v>719808</v>
          </cell>
          <cell r="F455">
            <v>1827</v>
          </cell>
        </row>
        <row r="456">
          <cell r="A456" t="str">
            <v>512101</v>
          </cell>
          <cell r="B456" t="str">
            <v>Morristown C S D</v>
          </cell>
          <cell r="C456" t="str">
            <v>512101040000</v>
          </cell>
          <cell r="D456">
            <v>50</v>
          </cell>
          <cell r="E456">
            <v>86713</v>
          </cell>
          <cell r="F456">
            <v>1734</v>
          </cell>
        </row>
        <row r="457">
          <cell r="A457" t="str">
            <v>512201</v>
          </cell>
          <cell r="B457" t="str">
            <v>Norwood-Norfolk C S D</v>
          </cell>
          <cell r="C457" t="str">
            <v>512201040000</v>
          </cell>
          <cell r="D457">
            <v>160</v>
          </cell>
          <cell r="E457">
            <v>250565</v>
          </cell>
          <cell r="F457">
            <v>1566</v>
          </cell>
        </row>
        <row r="458">
          <cell r="A458" t="str">
            <v>512300</v>
          </cell>
          <cell r="B458" t="str">
            <v>Ogdensburg City S D</v>
          </cell>
          <cell r="C458" t="str">
            <v>512300010000</v>
          </cell>
          <cell r="D458">
            <v>271</v>
          </cell>
          <cell r="E458">
            <v>468731</v>
          </cell>
          <cell r="F458">
            <v>1730</v>
          </cell>
        </row>
        <row r="459">
          <cell r="A459" t="str">
            <v>512404</v>
          </cell>
          <cell r="B459" t="str">
            <v>Heuvelton C S D</v>
          </cell>
          <cell r="C459" t="str">
            <v>512404040000</v>
          </cell>
          <cell r="D459">
            <v>76</v>
          </cell>
          <cell r="E459">
            <v>153552</v>
          </cell>
          <cell r="F459">
            <v>2020</v>
          </cell>
        </row>
        <row r="460">
          <cell r="A460" t="str">
            <v>512501</v>
          </cell>
          <cell r="B460" t="str">
            <v>Parishville-Hopkinton C S D</v>
          </cell>
          <cell r="C460" t="str">
            <v>512501040000</v>
          </cell>
          <cell r="D460">
            <v>62</v>
          </cell>
          <cell r="E460">
            <v>106806</v>
          </cell>
          <cell r="F460">
            <v>1723</v>
          </cell>
        </row>
        <row r="461">
          <cell r="A461" t="str">
            <v>512902</v>
          </cell>
          <cell r="B461" t="str">
            <v>Potsdam C S D</v>
          </cell>
          <cell r="C461" t="str">
            <v>512902060000</v>
          </cell>
          <cell r="D461">
            <v>169</v>
          </cell>
          <cell r="E461">
            <v>324144</v>
          </cell>
          <cell r="F461">
            <v>1918</v>
          </cell>
        </row>
        <row r="462">
          <cell r="A462" t="str">
            <v>513102</v>
          </cell>
          <cell r="B462" t="str">
            <v>Edwards-Knox Central School District</v>
          </cell>
          <cell r="C462" t="str">
            <v>513102040000</v>
          </cell>
          <cell r="D462">
            <v>133</v>
          </cell>
          <cell r="E462">
            <v>176453</v>
          </cell>
          <cell r="F462">
            <v>1327</v>
          </cell>
        </row>
        <row r="463">
          <cell r="A463" t="str">
            <v>520101</v>
          </cell>
          <cell r="B463" t="str">
            <v>Burnt Hills-Ballston Lake C S D</v>
          </cell>
          <cell r="C463" t="str">
            <v>520101060000</v>
          </cell>
          <cell r="D463">
            <v>439</v>
          </cell>
          <cell r="E463">
            <v>682033</v>
          </cell>
          <cell r="F463">
            <v>1554</v>
          </cell>
        </row>
        <row r="464">
          <cell r="A464" t="str">
            <v>520302</v>
          </cell>
          <cell r="B464" t="str">
            <v>Shenendehowa C S D</v>
          </cell>
          <cell r="C464" t="str">
            <v>520302060000</v>
          </cell>
          <cell r="D464">
            <v>1066</v>
          </cell>
          <cell r="E464">
            <v>1942903</v>
          </cell>
          <cell r="F464">
            <v>1823</v>
          </cell>
        </row>
        <row r="465">
          <cell r="A465" t="str">
            <v>520401</v>
          </cell>
          <cell r="B465" t="str">
            <v>Corinth C S D</v>
          </cell>
          <cell r="C465" t="str">
            <v>520401040000</v>
          </cell>
          <cell r="D465">
            <v>139</v>
          </cell>
          <cell r="E465">
            <v>318190</v>
          </cell>
          <cell r="F465">
            <v>2289</v>
          </cell>
        </row>
        <row r="466">
          <cell r="A466" t="str">
            <v>520601</v>
          </cell>
          <cell r="B466" t="str">
            <v>Edinburg Comn School</v>
          </cell>
          <cell r="C466" t="str">
            <v>520601080000</v>
          </cell>
          <cell r="D466">
            <v>10</v>
          </cell>
          <cell r="E466">
            <v>21771</v>
          </cell>
          <cell r="F466">
            <v>2177</v>
          </cell>
        </row>
        <row r="467">
          <cell r="A467" t="str">
            <v>520701</v>
          </cell>
          <cell r="B467" t="str">
            <v>Galway C S D</v>
          </cell>
          <cell r="C467" t="str">
            <v>520701040000</v>
          </cell>
          <cell r="D467">
            <v>127</v>
          </cell>
          <cell r="E467">
            <v>220030</v>
          </cell>
          <cell r="F467">
            <v>1733</v>
          </cell>
        </row>
        <row r="468">
          <cell r="A468" t="str">
            <v>521200</v>
          </cell>
          <cell r="B468" t="str">
            <v>Mechanicville City S D</v>
          </cell>
          <cell r="C468" t="str">
            <v>521200050000</v>
          </cell>
          <cell r="D468">
            <v>225</v>
          </cell>
          <cell r="E468">
            <v>318118</v>
          </cell>
          <cell r="F468">
            <v>1414</v>
          </cell>
        </row>
        <row r="469">
          <cell r="A469" t="str">
            <v>521301</v>
          </cell>
          <cell r="B469" t="str">
            <v>Ballston Spa C S D</v>
          </cell>
          <cell r="C469" t="str">
            <v>521301060000</v>
          </cell>
          <cell r="D469">
            <v>613</v>
          </cell>
          <cell r="E469">
            <v>880381</v>
          </cell>
          <cell r="F469">
            <v>1436</v>
          </cell>
        </row>
        <row r="470">
          <cell r="A470" t="str">
            <v>521401</v>
          </cell>
          <cell r="B470" t="str">
            <v>South Glens Falls  C S D</v>
          </cell>
          <cell r="C470" t="str">
            <v>521401040000</v>
          </cell>
          <cell r="D470">
            <v>427</v>
          </cell>
          <cell r="E470">
            <v>636157</v>
          </cell>
          <cell r="F470">
            <v>1490</v>
          </cell>
        </row>
        <row r="471">
          <cell r="A471" t="str">
            <v>521701</v>
          </cell>
          <cell r="B471" t="str">
            <v>Schuylerville C S D</v>
          </cell>
          <cell r="C471" t="str">
            <v>521701040000</v>
          </cell>
          <cell r="D471">
            <v>169</v>
          </cell>
          <cell r="E471">
            <v>413801</v>
          </cell>
          <cell r="F471">
            <v>2449</v>
          </cell>
        </row>
        <row r="472">
          <cell r="A472" t="str">
            <v>521800</v>
          </cell>
          <cell r="B472" t="str">
            <v>Saratoga Springs City S D</v>
          </cell>
          <cell r="C472" t="str">
            <v>521800010000</v>
          </cell>
          <cell r="D472">
            <v>634</v>
          </cell>
          <cell r="E472">
            <v>1464666</v>
          </cell>
          <cell r="F472">
            <v>2310</v>
          </cell>
        </row>
        <row r="473">
          <cell r="A473" t="str">
            <v>522001</v>
          </cell>
          <cell r="B473" t="str">
            <v>Stillwater C S D</v>
          </cell>
          <cell r="C473" t="str">
            <v>522001040000</v>
          </cell>
          <cell r="D473">
            <v>157</v>
          </cell>
          <cell r="E473">
            <v>301380</v>
          </cell>
          <cell r="F473">
            <v>1920</v>
          </cell>
        </row>
        <row r="474">
          <cell r="A474" t="str">
            <v>522101</v>
          </cell>
          <cell r="B474" t="str">
            <v>Waterford-HalfMoon U F S D</v>
          </cell>
          <cell r="C474" t="str">
            <v>522101030000</v>
          </cell>
          <cell r="D474">
            <v>117</v>
          </cell>
          <cell r="E474">
            <v>210891</v>
          </cell>
          <cell r="F474">
            <v>1802</v>
          </cell>
        </row>
        <row r="475">
          <cell r="A475" t="str">
            <v>530101</v>
          </cell>
          <cell r="B475" t="str">
            <v>Duanesburg C S D</v>
          </cell>
          <cell r="C475" t="str">
            <v>530101040000</v>
          </cell>
          <cell r="D475">
            <v>90</v>
          </cell>
          <cell r="E475">
            <v>189116</v>
          </cell>
          <cell r="F475">
            <v>2101</v>
          </cell>
        </row>
        <row r="476">
          <cell r="A476" t="str">
            <v>530202</v>
          </cell>
          <cell r="B476" t="str">
            <v>Scotia-Glenville C S D</v>
          </cell>
          <cell r="C476" t="str">
            <v>530202060000</v>
          </cell>
          <cell r="D476">
            <v>427</v>
          </cell>
          <cell r="E476">
            <v>597195</v>
          </cell>
          <cell r="F476">
            <v>1399</v>
          </cell>
        </row>
        <row r="477">
          <cell r="A477" t="str">
            <v>530301</v>
          </cell>
          <cell r="B477" t="str">
            <v>Niskayuna C S D</v>
          </cell>
          <cell r="C477" t="str">
            <v>530301060000</v>
          </cell>
          <cell r="D477">
            <v>422</v>
          </cell>
          <cell r="E477">
            <v>746256</v>
          </cell>
          <cell r="F477">
            <v>1768</v>
          </cell>
        </row>
        <row r="478">
          <cell r="A478" t="str">
            <v>530501</v>
          </cell>
          <cell r="B478" t="str">
            <v>Schalmont C S D</v>
          </cell>
          <cell r="C478" t="str">
            <v>530501060000</v>
          </cell>
          <cell r="D478">
            <v>224</v>
          </cell>
          <cell r="E478">
            <v>465061</v>
          </cell>
          <cell r="F478">
            <v>2076</v>
          </cell>
        </row>
        <row r="479">
          <cell r="A479" t="str">
            <v>530515</v>
          </cell>
          <cell r="B479" t="str">
            <v>Rotterdam-Mohonasen C S D</v>
          </cell>
          <cell r="C479" t="str">
            <v>530515060000</v>
          </cell>
          <cell r="D479">
            <v>411</v>
          </cell>
          <cell r="E479">
            <v>654512</v>
          </cell>
          <cell r="F479">
            <v>1592</v>
          </cell>
        </row>
        <row r="480">
          <cell r="A480" t="str">
            <v>530600</v>
          </cell>
          <cell r="B480" t="str">
            <v>Schenectady City S D</v>
          </cell>
          <cell r="C480" t="str">
            <v>530600010000</v>
          </cell>
          <cell r="D480">
            <v>1997</v>
          </cell>
          <cell r="E480">
            <v>2242765</v>
          </cell>
          <cell r="F480">
            <v>1123</v>
          </cell>
        </row>
        <row r="481">
          <cell r="A481" t="str">
            <v>540801</v>
          </cell>
          <cell r="B481" t="str">
            <v>Gilboa Conesville Central School</v>
          </cell>
          <cell r="C481" t="str">
            <v>540801040000</v>
          </cell>
          <cell r="D481">
            <v>59</v>
          </cell>
          <cell r="E481">
            <v>93962</v>
          </cell>
          <cell r="F481">
            <v>1593</v>
          </cell>
        </row>
        <row r="482">
          <cell r="A482" t="str">
            <v>540901</v>
          </cell>
          <cell r="B482" t="str">
            <v>Jefferson  C S D</v>
          </cell>
          <cell r="C482" t="str">
            <v>540901040000</v>
          </cell>
          <cell r="D482">
            <v>38</v>
          </cell>
          <cell r="E482">
            <v>70423</v>
          </cell>
          <cell r="F482">
            <v>1853</v>
          </cell>
        </row>
        <row r="483">
          <cell r="A483" t="str">
            <v>541001</v>
          </cell>
          <cell r="B483" t="str">
            <v>Middleburgh C S D</v>
          </cell>
          <cell r="C483" t="str">
            <v>541001040000</v>
          </cell>
          <cell r="D483">
            <v>163</v>
          </cell>
          <cell r="E483">
            <v>225652</v>
          </cell>
          <cell r="F483">
            <v>1384</v>
          </cell>
        </row>
        <row r="484">
          <cell r="A484" t="str">
            <v>541102</v>
          </cell>
          <cell r="B484" t="str">
            <v>Cobleskill-Richmondville C S D</v>
          </cell>
          <cell r="C484" t="str">
            <v>541102060000</v>
          </cell>
          <cell r="D484">
            <v>186</v>
          </cell>
          <cell r="E484">
            <v>470965</v>
          </cell>
          <cell r="F484">
            <v>2532</v>
          </cell>
        </row>
        <row r="485">
          <cell r="A485" t="str">
            <v>541201</v>
          </cell>
          <cell r="B485" t="str">
            <v>Schoharie C S D</v>
          </cell>
          <cell r="C485" t="str">
            <v>541201040000</v>
          </cell>
          <cell r="D485">
            <v>128</v>
          </cell>
          <cell r="E485">
            <v>216111</v>
          </cell>
          <cell r="F485">
            <v>1688</v>
          </cell>
        </row>
        <row r="486">
          <cell r="A486" t="str">
            <v>541401</v>
          </cell>
          <cell r="B486" t="str">
            <v>Sharon Springs C S D</v>
          </cell>
          <cell r="C486" t="str">
            <v>541401040000</v>
          </cell>
          <cell r="D486">
            <v>49</v>
          </cell>
          <cell r="E486">
            <v>75639</v>
          </cell>
          <cell r="F486">
            <v>1544</v>
          </cell>
        </row>
        <row r="487">
          <cell r="A487" t="str">
            <v>550101</v>
          </cell>
          <cell r="B487" t="str">
            <v>Odessa-Montour C S D</v>
          </cell>
          <cell r="C487" t="str">
            <v>550101040000</v>
          </cell>
          <cell r="D487">
            <v>109</v>
          </cell>
          <cell r="E487">
            <v>194300</v>
          </cell>
          <cell r="F487">
            <v>1783</v>
          </cell>
        </row>
        <row r="488">
          <cell r="A488" t="str">
            <v>550301</v>
          </cell>
          <cell r="B488" t="str">
            <v>Watkins Glen C S D</v>
          </cell>
          <cell r="C488" t="str">
            <v>550301060000</v>
          </cell>
          <cell r="D488">
            <v>144</v>
          </cell>
          <cell r="E488">
            <v>286492</v>
          </cell>
          <cell r="F488">
            <v>1990</v>
          </cell>
        </row>
        <row r="489">
          <cell r="A489" t="str">
            <v>560501</v>
          </cell>
          <cell r="B489" t="str">
            <v>South Seneca C S D</v>
          </cell>
          <cell r="C489" t="str">
            <v>560501040000</v>
          </cell>
          <cell r="D489">
            <v>172</v>
          </cell>
          <cell r="E489">
            <v>242893</v>
          </cell>
          <cell r="F489">
            <v>1412</v>
          </cell>
        </row>
        <row r="490">
          <cell r="A490" t="str">
            <v>560603</v>
          </cell>
          <cell r="B490" t="str">
            <v>Romulus C S D</v>
          </cell>
          <cell r="C490" t="str">
            <v>560603040000</v>
          </cell>
          <cell r="D490">
            <v>43</v>
          </cell>
          <cell r="E490">
            <v>135691</v>
          </cell>
          <cell r="F490">
            <v>3156</v>
          </cell>
        </row>
        <row r="491">
          <cell r="A491" t="str">
            <v>560701</v>
          </cell>
          <cell r="B491" t="str">
            <v>Seneca Falls C S D</v>
          </cell>
          <cell r="C491" t="str">
            <v>560701060000</v>
          </cell>
          <cell r="D491">
            <v>139</v>
          </cell>
          <cell r="E491">
            <v>275176</v>
          </cell>
          <cell r="F491">
            <v>1980</v>
          </cell>
        </row>
        <row r="492">
          <cell r="A492" t="str">
            <v>561006</v>
          </cell>
          <cell r="B492" t="str">
            <v>Waterloo C S D</v>
          </cell>
          <cell r="C492" t="str">
            <v>561006060000</v>
          </cell>
          <cell r="D492">
            <v>282</v>
          </cell>
          <cell r="E492">
            <v>411012</v>
          </cell>
          <cell r="F492">
            <v>1457</v>
          </cell>
        </row>
        <row r="493">
          <cell r="A493" t="str">
            <v>570101</v>
          </cell>
          <cell r="B493" t="str">
            <v>Addison C S D</v>
          </cell>
          <cell r="C493" t="str">
            <v>570101040000</v>
          </cell>
          <cell r="D493">
            <v>194</v>
          </cell>
          <cell r="E493">
            <v>301469</v>
          </cell>
          <cell r="F493">
            <v>1554</v>
          </cell>
        </row>
        <row r="494">
          <cell r="A494" t="str">
            <v>570201</v>
          </cell>
          <cell r="B494" t="str">
            <v>Avoca C S D</v>
          </cell>
          <cell r="C494" t="str">
            <v>570201040000</v>
          </cell>
          <cell r="D494">
            <v>63</v>
          </cell>
          <cell r="E494">
            <v>132713</v>
          </cell>
          <cell r="F494">
            <v>2107</v>
          </cell>
        </row>
        <row r="495">
          <cell r="A495" t="str">
            <v>570302</v>
          </cell>
          <cell r="B495" t="str">
            <v>Bath C S D</v>
          </cell>
          <cell r="C495" t="str">
            <v>570302060000</v>
          </cell>
          <cell r="D495">
            <v>270</v>
          </cell>
          <cell r="E495">
            <v>384366</v>
          </cell>
          <cell r="F495">
            <v>1424</v>
          </cell>
        </row>
        <row r="496">
          <cell r="A496" t="str">
            <v>570401</v>
          </cell>
          <cell r="B496" t="str">
            <v>Bradford C S D</v>
          </cell>
          <cell r="C496" t="str">
            <v>570401040000</v>
          </cell>
          <cell r="D496">
            <v>44</v>
          </cell>
          <cell r="E496">
            <v>70800</v>
          </cell>
          <cell r="F496">
            <v>1609</v>
          </cell>
        </row>
        <row r="497">
          <cell r="A497" t="str">
            <v>570603</v>
          </cell>
          <cell r="B497" t="str">
            <v>Campbell-Savonia C.S.D.</v>
          </cell>
          <cell r="C497" t="str">
            <v>570603040000</v>
          </cell>
          <cell r="D497">
            <v>126</v>
          </cell>
          <cell r="E497">
            <v>249872</v>
          </cell>
          <cell r="F497">
            <v>1983</v>
          </cell>
        </row>
        <row r="498">
          <cell r="A498" t="str">
            <v>571000</v>
          </cell>
          <cell r="B498" t="str">
            <v>Corning City S D</v>
          </cell>
          <cell r="C498" t="str">
            <v>571000010000</v>
          </cell>
          <cell r="D498">
            <v>802</v>
          </cell>
          <cell r="E498">
            <v>1152104</v>
          </cell>
          <cell r="F498">
            <v>1437</v>
          </cell>
        </row>
        <row r="499">
          <cell r="A499" t="str">
            <v>571502</v>
          </cell>
          <cell r="B499" t="str">
            <v>Canisteo-Greenwood</v>
          </cell>
          <cell r="C499" t="str">
            <v>571502060000</v>
          </cell>
          <cell r="D499">
            <v>155</v>
          </cell>
          <cell r="E499">
            <v>264151</v>
          </cell>
          <cell r="F499">
            <v>1704</v>
          </cell>
        </row>
        <row r="500">
          <cell r="A500" t="str">
            <v>571800</v>
          </cell>
          <cell r="B500" t="str">
            <v>Hornell City S D</v>
          </cell>
          <cell r="C500" t="str">
            <v>571800010000</v>
          </cell>
          <cell r="D500">
            <v>316</v>
          </cell>
          <cell r="E500">
            <v>467660</v>
          </cell>
          <cell r="F500">
            <v>1480</v>
          </cell>
        </row>
        <row r="501">
          <cell r="A501" t="str">
            <v>571901</v>
          </cell>
          <cell r="B501" t="str">
            <v>Arkport C S D</v>
          </cell>
          <cell r="C501" t="str">
            <v>571901040000</v>
          </cell>
          <cell r="D501">
            <v>59</v>
          </cell>
          <cell r="E501">
            <v>111576</v>
          </cell>
          <cell r="F501">
            <v>1891</v>
          </cell>
        </row>
        <row r="502">
          <cell r="A502" t="str">
            <v>572301</v>
          </cell>
          <cell r="B502" t="str">
            <v>Prattsburg C S D</v>
          </cell>
          <cell r="C502" t="str">
            <v>572301040000</v>
          </cell>
          <cell r="D502">
            <v>53</v>
          </cell>
          <cell r="E502">
            <v>97572</v>
          </cell>
          <cell r="F502">
            <v>1841</v>
          </cell>
        </row>
        <row r="503">
          <cell r="A503" t="str">
            <v>572702</v>
          </cell>
          <cell r="B503" t="str">
            <v>Jasper-Troupsburg C S D</v>
          </cell>
          <cell r="C503" t="str">
            <v>572702040000</v>
          </cell>
          <cell r="D503">
            <v>77</v>
          </cell>
          <cell r="E503">
            <v>120537</v>
          </cell>
          <cell r="F503">
            <v>1565</v>
          </cell>
        </row>
        <row r="504">
          <cell r="A504" t="str">
            <v>572901</v>
          </cell>
          <cell r="B504" t="str">
            <v>Hammondsport C S D</v>
          </cell>
          <cell r="C504" t="str">
            <v>572901040000</v>
          </cell>
          <cell r="D504">
            <v>71</v>
          </cell>
          <cell r="E504">
            <v>110976</v>
          </cell>
          <cell r="F504">
            <v>1563</v>
          </cell>
        </row>
        <row r="505">
          <cell r="A505" t="str">
            <v>573002</v>
          </cell>
          <cell r="B505" t="str">
            <v>Wayland-Cohocton C.S.D.</v>
          </cell>
          <cell r="C505" t="str">
            <v>573002040000</v>
          </cell>
          <cell r="D505">
            <v>145</v>
          </cell>
          <cell r="E505">
            <v>409678</v>
          </cell>
          <cell r="F505">
            <v>2825</v>
          </cell>
        </row>
        <row r="506">
          <cell r="A506" t="str">
            <v>580101</v>
          </cell>
          <cell r="B506" t="str">
            <v>Babylon U F S D</v>
          </cell>
          <cell r="C506" t="str">
            <v>580101030000</v>
          </cell>
          <cell r="D506">
            <v>257</v>
          </cell>
          <cell r="E506">
            <v>356719</v>
          </cell>
          <cell r="F506">
            <v>1388</v>
          </cell>
        </row>
        <row r="507">
          <cell r="A507" t="str">
            <v>580102</v>
          </cell>
          <cell r="B507" t="str">
            <v>West Babylon U F S D</v>
          </cell>
          <cell r="C507" t="str">
            <v>580102030000</v>
          </cell>
          <cell r="D507">
            <v>598</v>
          </cell>
          <cell r="E507">
            <v>983596</v>
          </cell>
          <cell r="F507">
            <v>1645</v>
          </cell>
        </row>
        <row r="508">
          <cell r="A508" t="str">
            <v>580103</v>
          </cell>
          <cell r="B508" t="str">
            <v>North Babylon U F S D</v>
          </cell>
          <cell r="C508" t="str">
            <v>580103030000</v>
          </cell>
          <cell r="D508">
            <v>790</v>
          </cell>
          <cell r="E508">
            <v>960996</v>
          </cell>
          <cell r="F508">
            <v>1216</v>
          </cell>
        </row>
        <row r="509">
          <cell r="A509" t="str">
            <v>580104</v>
          </cell>
          <cell r="B509" t="str">
            <v>Lindenhurst U F S D</v>
          </cell>
          <cell r="C509" t="str">
            <v>580104030000</v>
          </cell>
          <cell r="D509">
            <v>1068</v>
          </cell>
          <cell r="E509">
            <v>1461277</v>
          </cell>
          <cell r="F509">
            <v>1368</v>
          </cell>
        </row>
        <row r="510">
          <cell r="A510" t="str">
            <v>580105</v>
          </cell>
          <cell r="B510" t="str">
            <v>Copiague U F S D</v>
          </cell>
          <cell r="C510" t="str">
            <v>580105030000</v>
          </cell>
          <cell r="D510">
            <v>738</v>
          </cell>
          <cell r="E510">
            <v>1024366</v>
          </cell>
          <cell r="F510">
            <v>1388</v>
          </cell>
        </row>
        <row r="511">
          <cell r="A511" t="str">
            <v>580106</v>
          </cell>
          <cell r="B511" t="str">
            <v>Amityville U F S D</v>
          </cell>
          <cell r="C511" t="str">
            <v>580106030000</v>
          </cell>
          <cell r="D511">
            <v>552</v>
          </cell>
          <cell r="E511">
            <v>653147</v>
          </cell>
          <cell r="F511">
            <v>1183</v>
          </cell>
        </row>
        <row r="512">
          <cell r="A512" t="str">
            <v>580107</v>
          </cell>
          <cell r="B512" t="str">
            <v>Deer Park U F S D</v>
          </cell>
          <cell r="C512" t="str">
            <v>580107030000</v>
          </cell>
          <cell r="D512">
            <v>683</v>
          </cell>
          <cell r="E512">
            <v>879224</v>
          </cell>
          <cell r="F512">
            <v>1287</v>
          </cell>
        </row>
        <row r="513">
          <cell r="A513" t="str">
            <v>580109</v>
          </cell>
          <cell r="B513" t="str">
            <v>Wyandanch U F S D</v>
          </cell>
          <cell r="C513" t="str">
            <v>580109020000</v>
          </cell>
          <cell r="D513">
            <v>504</v>
          </cell>
          <cell r="E513">
            <v>545226</v>
          </cell>
          <cell r="F513">
            <v>1082</v>
          </cell>
        </row>
        <row r="514">
          <cell r="A514" t="str">
            <v>580201</v>
          </cell>
          <cell r="B514" t="str">
            <v>Three Village Central C S D</v>
          </cell>
          <cell r="C514" t="str">
            <v>580201060000</v>
          </cell>
          <cell r="D514">
            <v>974</v>
          </cell>
          <cell r="E514">
            <v>1442283</v>
          </cell>
          <cell r="F514">
            <v>1481</v>
          </cell>
        </row>
        <row r="515">
          <cell r="A515" t="str">
            <v>580203</v>
          </cell>
          <cell r="B515" t="str">
            <v>Brookhaven-Comsewogue U F S D</v>
          </cell>
          <cell r="C515" t="str">
            <v>580203020000</v>
          </cell>
          <cell r="D515">
            <v>584</v>
          </cell>
          <cell r="E515">
            <v>843533</v>
          </cell>
          <cell r="F515">
            <v>1444</v>
          </cell>
        </row>
        <row r="516">
          <cell r="A516" t="str">
            <v>580205</v>
          </cell>
          <cell r="B516" t="str">
            <v>Sachem C S D</v>
          </cell>
          <cell r="C516" t="str">
            <v>580205060000</v>
          </cell>
          <cell r="D516">
            <v>1928</v>
          </cell>
          <cell r="E516">
            <v>3062584</v>
          </cell>
          <cell r="F516">
            <v>1588</v>
          </cell>
        </row>
        <row r="517">
          <cell r="A517" t="str">
            <v>580206</v>
          </cell>
          <cell r="B517" t="str">
            <v>Port Jefferson U F S D</v>
          </cell>
          <cell r="C517" t="str">
            <v>580206020000</v>
          </cell>
          <cell r="D517">
            <v>132</v>
          </cell>
          <cell r="E517">
            <v>237996</v>
          </cell>
          <cell r="F517">
            <v>1803</v>
          </cell>
        </row>
        <row r="518">
          <cell r="A518" t="str">
            <v>580207</v>
          </cell>
          <cell r="B518" t="str">
            <v>Mount Sinai U F S D</v>
          </cell>
          <cell r="C518" t="str">
            <v>580207020000</v>
          </cell>
          <cell r="D518">
            <v>293</v>
          </cell>
          <cell r="E518">
            <v>395278</v>
          </cell>
          <cell r="F518">
            <v>1349</v>
          </cell>
        </row>
        <row r="519">
          <cell r="A519" t="str">
            <v>580208</v>
          </cell>
          <cell r="B519" t="str">
            <v>Miller Place U F S D</v>
          </cell>
          <cell r="C519" t="str">
            <v>580208020000</v>
          </cell>
          <cell r="D519">
            <v>415</v>
          </cell>
          <cell r="E519">
            <v>590664</v>
          </cell>
          <cell r="F519">
            <v>1423</v>
          </cell>
        </row>
        <row r="520">
          <cell r="A520" t="str">
            <v>580209</v>
          </cell>
          <cell r="B520" t="str">
            <v>Rocky Point U F S D</v>
          </cell>
          <cell r="C520" t="str">
            <v>580209020000</v>
          </cell>
          <cell r="D520">
            <v>583</v>
          </cell>
          <cell r="E520">
            <v>713046</v>
          </cell>
          <cell r="F520">
            <v>1223</v>
          </cell>
        </row>
        <row r="521">
          <cell r="A521" t="str">
            <v>580211</v>
          </cell>
          <cell r="B521" t="str">
            <v>Middle Country C S D</v>
          </cell>
          <cell r="C521" t="str">
            <v>580211060000</v>
          </cell>
          <cell r="D521">
            <v>1502</v>
          </cell>
          <cell r="E521">
            <v>2456971</v>
          </cell>
          <cell r="F521">
            <v>1636</v>
          </cell>
        </row>
        <row r="522">
          <cell r="A522" t="str">
            <v>580212</v>
          </cell>
          <cell r="B522" t="str">
            <v>Longwood C S D</v>
          </cell>
          <cell r="C522" t="str">
            <v>580212060000</v>
          </cell>
          <cell r="D522">
            <v>1599</v>
          </cell>
          <cell r="E522">
            <v>1996605</v>
          </cell>
          <cell r="F522">
            <v>1249</v>
          </cell>
        </row>
        <row r="523">
          <cell r="A523" t="str">
            <v>580224</v>
          </cell>
          <cell r="B523" t="str">
            <v>Patchogue-Medford U F S D</v>
          </cell>
          <cell r="C523" t="str">
            <v>580224030000</v>
          </cell>
          <cell r="D523">
            <v>1104</v>
          </cell>
          <cell r="E523">
            <v>1708203</v>
          </cell>
          <cell r="F523">
            <v>1547</v>
          </cell>
        </row>
        <row r="524">
          <cell r="A524" t="str">
            <v>580232</v>
          </cell>
          <cell r="B524" t="str">
            <v>William Floyd U F S D</v>
          </cell>
          <cell r="C524" t="str">
            <v>580232030000</v>
          </cell>
          <cell r="D524">
            <v>1254</v>
          </cell>
          <cell r="E524">
            <v>1957330</v>
          </cell>
          <cell r="F524">
            <v>1561</v>
          </cell>
        </row>
        <row r="525">
          <cell r="A525" t="str">
            <v>580233</v>
          </cell>
          <cell r="B525" t="str">
            <v>Center Moriches U F S D</v>
          </cell>
          <cell r="C525" t="str">
            <v>580233020000</v>
          </cell>
          <cell r="D525">
            <v>230</v>
          </cell>
          <cell r="E525">
            <v>291989</v>
          </cell>
          <cell r="F525">
            <v>1270</v>
          </cell>
        </row>
        <row r="526">
          <cell r="A526" t="str">
            <v>580234</v>
          </cell>
          <cell r="B526" t="str">
            <v>East Moriches U F S D</v>
          </cell>
          <cell r="C526" t="str">
            <v>580234020000</v>
          </cell>
          <cell r="D526">
            <v>77</v>
          </cell>
          <cell r="E526">
            <v>152131</v>
          </cell>
          <cell r="F526">
            <v>1976</v>
          </cell>
        </row>
        <row r="527">
          <cell r="A527" t="str">
            <v>580235</v>
          </cell>
          <cell r="B527" t="str">
            <v>South Country C S D</v>
          </cell>
          <cell r="C527" t="str">
            <v>580235060000</v>
          </cell>
          <cell r="D527">
            <v>683</v>
          </cell>
          <cell r="E527">
            <v>917733</v>
          </cell>
          <cell r="F527">
            <v>1344</v>
          </cell>
        </row>
        <row r="528">
          <cell r="A528" t="str">
            <v>580301</v>
          </cell>
          <cell r="B528" t="str">
            <v>East Hampton U F S D</v>
          </cell>
          <cell r="C528" t="str">
            <v>580301020000</v>
          </cell>
          <cell r="D528">
            <v>212</v>
          </cell>
          <cell r="E528">
            <v>314482</v>
          </cell>
          <cell r="F528">
            <v>1483</v>
          </cell>
        </row>
        <row r="529">
          <cell r="A529" t="str">
            <v>580302</v>
          </cell>
          <cell r="B529" t="str">
            <v>Wainscott Comn S D</v>
          </cell>
          <cell r="C529" t="str">
            <v>580302080000</v>
          </cell>
          <cell r="D529">
            <v>3</v>
          </cell>
          <cell r="E529">
            <v>9126</v>
          </cell>
          <cell r="F529">
            <v>3042</v>
          </cell>
        </row>
        <row r="530">
          <cell r="A530" t="str">
            <v>580303</v>
          </cell>
          <cell r="B530" t="str">
            <v>Amagansett U F S D</v>
          </cell>
          <cell r="C530" t="str">
            <v>580303020000</v>
          </cell>
          <cell r="D530">
            <v>11</v>
          </cell>
          <cell r="E530">
            <v>21630</v>
          </cell>
          <cell r="F530">
            <v>1966</v>
          </cell>
        </row>
        <row r="531">
          <cell r="A531" t="str">
            <v>580304</v>
          </cell>
          <cell r="B531" t="str">
            <v>Springs U F S D</v>
          </cell>
          <cell r="C531" t="str">
            <v>580304020000</v>
          </cell>
          <cell r="D531">
            <v>78</v>
          </cell>
          <cell r="E531">
            <v>121083</v>
          </cell>
          <cell r="F531">
            <v>1552</v>
          </cell>
        </row>
        <row r="532">
          <cell r="A532" t="str">
            <v>580305</v>
          </cell>
          <cell r="B532" t="str">
            <v>Sag Harbor U F S D</v>
          </cell>
          <cell r="C532" t="str">
            <v>580305020000</v>
          </cell>
          <cell r="D532">
            <v>133</v>
          </cell>
          <cell r="E532">
            <v>204908</v>
          </cell>
          <cell r="F532">
            <v>1541</v>
          </cell>
        </row>
        <row r="533">
          <cell r="A533" t="str">
            <v>580306</v>
          </cell>
          <cell r="B533" t="str">
            <v>Montauk U F S D</v>
          </cell>
          <cell r="C533" t="str">
            <v>580306020000</v>
          </cell>
          <cell r="D533">
            <v>45</v>
          </cell>
          <cell r="E533">
            <v>71156</v>
          </cell>
          <cell r="F533">
            <v>1581</v>
          </cell>
        </row>
        <row r="534">
          <cell r="A534" t="str">
            <v>580401</v>
          </cell>
          <cell r="B534" t="str">
            <v>Elwood U F S D</v>
          </cell>
          <cell r="C534" t="str">
            <v>580401020000</v>
          </cell>
          <cell r="D534">
            <v>291</v>
          </cell>
          <cell r="E534">
            <v>460427</v>
          </cell>
          <cell r="F534">
            <v>1582</v>
          </cell>
        </row>
        <row r="535">
          <cell r="A535" t="str">
            <v>580402</v>
          </cell>
          <cell r="B535" t="str">
            <v>Cold Spring Harbor C S D</v>
          </cell>
          <cell r="C535" t="str">
            <v>580402060000</v>
          </cell>
          <cell r="D535">
            <v>190</v>
          </cell>
          <cell r="E535">
            <v>348666</v>
          </cell>
          <cell r="F535">
            <v>1835</v>
          </cell>
        </row>
        <row r="536">
          <cell r="A536" t="str">
            <v>580403</v>
          </cell>
          <cell r="B536" t="str">
            <v>Huntington U F S D</v>
          </cell>
          <cell r="C536" t="str">
            <v>580403030000</v>
          </cell>
          <cell r="D536">
            <v>756</v>
          </cell>
          <cell r="E536">
            <v>874350</v>
          </cell>
          <cell r="F536">
            <v>1157</v>
          </cell>
        </row>
        <row r="537">
          <cell r="A537" t="str">
            <v>580404</v>
          </cell>
          <cell r="B537" t="str">
            <v>Northport-East Northport U F S D</v>
          </cell>
          <cell r="C537" t="str">
            <v>580404030000</v>
          </cell>
          <cell r="D537">
            <v>855</v>
          </cell>
          <cell r="E537">
            <v>1271944</v>
          </cell>
          <cell r="F537">
            <v>1488</v>
          </cell>
        </row>
        <row r="538">
          <cell r="A538" t="str">
            <v>580405</v>
          </cell>
          <cell r="B538" t="str">
            <v>Half Hollow Hills C S D</v>
          </cell>
          <cell r="C538" t="str">
            <v>580405060000</v>
          </cell>
          <cell r="D538">
            <v>1571</v>
          </cell>
          <cell r="E538">
            <v>1615845</v>
          </cell>
          <cell r="F538">
            <v>1029</v>
          </cell>
        </row>
        <row r="539">
          <cell r="A539" t="str">
            <v>580406</v>
          </cell>
          <cell r="B539" t="str">
            <v>Harborfields C S D</v>
          </cell>
          <cell r="C539" t="str">
            <v>580406060000</v>
          </cell>
          <cell r="D539">
            <v>539</v>
          </cell>
          <cell r="E539">
            <v>583647</v>
          </cell>
          <cell r="F539">
            <v>1083</v>
          </cell>
        </row>
        <row r="540">
          <cell r="A540" t="str">
            <v>580410</v>
          </cell>
          <cell r="B540" t="str">
            <v>Commack U F S D</v>
          </cell>
          <cell r="C540" t="str">
            <v>580410030000</v>
          </cell>
          <cell r="D540">
            <v>1127</v>
          </cell>
          <cell r="E540">
            <v>1196230</v>
          </cell>
          <cell r="F540">
            <v>1061</v>
          </cell>
        </row>
        <row r="541">
          <cell r="A541" t="str">
            <v>580413</v>
          </cell>
          <cell r="B541" t="str">
            <v>South Huntington U F S D</v>
          </cell>
          <cell r="C541" t="str">
            <v>580413030000</v>
          </cell>
          <cell r="D541">
            <v>909</v>
          </cell>
          <cell r="E541">
            <v>1298528</v>
          </cell>
          <cell r="F541">
            <v>1429</v>
          </cell>
        </row>
        <row r="542">
          <cell r="A542" t="str">
            <v>580501</v>
          </cell>
          <cell r="B542" t="str">
            <v>Bay Shore U F S D</v>
          </cell>
          <cell r="C542" t="str">
            <v>580501030000</v>
          </cell>
          <cell r="D542">
            <v>918</v>
          </cell>
          <cell r="E542">
            <v>1403004</v>
          </cell>
          <cell r="F542">
            <v>1528</v>
          </cell>
        </row>
        <row r="543">
          <cell r="A543" t="str">
            <v>580502</v>
          </cell>
          <cell r="B543" t="str">
            <v>Islip U F S D</v>
          </cell>
          <cell r="C543" t="str">
            <v>580502020000</v>
          </cell>
          <cell r="D543">
            <v>435</v>
          </cell>
          <cell r="E543">
            <v>666644</v>
          </cell>
          <cell r="F543">
            <v>1533</v>
          </cell>
        </row>
        <row r="544">
          <cell r="A544" t="str">
            <v>580503</v>
          </cell>
          <cell r="B544" t="str">
            <v>East Islip U F S D</v>
          </cell>
          <cell r="C544" t="str">
            <v>580503030000</v>
          </cell>
          <cell r="D544">
            <v>582</v>
          </cell>
          <cell r="E544">
            <v>894625</v>
          </cell>
          <cell r="F544">
            <v>1537</v>
          </cell>
        </row>
        <row r="545">
          <cell r="A545" t="str">
            <v>580504</v>
          </cell>
          <cell r="B545" t="str">
            <v>Sayville U F S D</v>
          </cell>
          <cell r="C545" t="str">
            <v>580504030000</v>
          </cell>
          <cell r="D545">
            <v>443</v>
          </cell>
          <cell r="E545">
            <v>739591</v>
          </cell>
          <cell r="F545">
            <v>1670</v>
          </cell>
        </row>
        <row r="546">
          <cell r="A546" t="str">
            <v>580505</v>
          </cell>
          <cell r="B546" t="str">
            <v>Bayport-Blue Point U F S D</v>
          </cell>
          <cell r="C546" t="str">
            <v>580505020000</v>
          </cell>
          <cell r="D546">
            <v>379</v>
          </cell>
          <cell r="E546">
            <v>493937</v>
          </cell>
          <cell r="F546">
            <v>1303</v>
          </cell>
        </row>
        <row r="547">
          <cell r="A547" t="str">
            <v>580506</v>
          </cell>
          <cell r="B547" t="str">
            <v>Hauppauge U F S D</v>
          </cell>
          <cell r="C547" t="str">
            <v>580506030000</v>
          </cell>
          <cell r="D547">
            <v>522</v>
          </cell>
          <cell r="E547">
            <v>791656</v>
          </cell>
          <cell r="F547">
            <v>1517</v>
          </cell>
        </row>
        <row r="548">
          <cell r="A548" t="str">
            <v>580507</v>
          </cell>
          <cell r="B548" t="str">
            <v>Connetquot C S D</v>
          </cell>
          <cell r="C548" t="str">
            <v>580507060000</v>
          </cell>
          <cell r="D548">
            <v>1006</v>
          </cell>
          <cell r="E548">
            <v>1516207</v>
          </cell>
          <cell r="F548">
            <v>1507</v>
          </cell>
        </row>
        <row r="549">
          <cell r="A549" t="str">
            <v>580509</v>
          </cell>
          <cell r="B549" t="str">
            <v>West Islip U F S D</v>
          </cell>
          <cell r="C549" t="str">
            <v>580509030000</v>
          </cell>
          <cell r="D549">
            <v>839</v>
          </cell>
          <cell r="E549">
            <v>1120524</v>
          </cell>
          <cell r="F549">
            <v>1336</v>
          </cell>
        </row>
        <row r="550">
          <cell r="A550" t="str">
            <v>580512</v>
          </cell>
          <cell r="B550" t="str">
            <v>Brentwood U F S D</v>
          </cell>
          <cell r="C550" t="str">
            <v>580512030000</v>
          </cell>
          <cell r="D550">
            <v>2585</v>
          </cell>
          <cell r="E550">
            <v>4479269</v>
          </cell>
          <cell r="F550">
            <v>1733</v>
          </cell>
        </row>
        <row r="551">
          <cell r="A551" t="str">
            <v>580513</v>
          </cell>
          <cell r="B551" t="str">
            <v>Central Islip U F S D</v>
          </cell>
          <cell r="C551" t="str">
            <v>580513030000</v>
          </cell>
          <cell r="D551">
            <v>887</v>
          </cell>
          <cell r="E551">
            <v>1571661</v>
          </cell>
          <cell r="F551">
            <v>1772</v>
          </cell>
        </row>
        <row r="552">
          <cell r="A552" t="str">
            <v>580514</v>
          </cell>
          <cell r="B552" t="str">
            <v>Fire Island U F S D</v>
          </cell>
          <cell r="C552" t="str">
            <v>580514020000</v>
          </cell>
          <cell r="D552">
            <v>3</v>
          </cell>
          <cell r="E552">
            <v>8240</v>
          </cell>
          <cell r="F552">
            <v>2747</v>
          </cell>
        </row>
        <row r="553">
          <cell r="A553" t="str">
            <v>580601</v>
          </cell>
          <cell r="B553" t="str">
            <v>Shoreham-Wading River C S D</v>
          </cell>
          <cell r="C553" t="str">
            <v>580601040000</v>
          </cell>
          <cell r="D553">
            <v>420</v>
          </cell>
          <cell r="E553">
            <v>492518</v>
          </cell>
          <cell r="F553">
            <v>1173</v>
          </cell>
        </row>
        <row r="554">
          <cell r="A554" t="str">
            <v>580602</v>
          </cell>
          <cell r="B554" t="str">
            <v>Riverhead C S D</v>
          </cell>
          <cell r="C554" t="str">
            <v>580602040000</v>
          </cell>
          <cell r="D554">
            <v>755</v>
          </cell>
          <cell r="E554">
            <v>1051883</v>
          </cell>
          <cell r="F554">
            <v>1393</v>
          </cell>
        </row>
        <row r="555">
          <cell r="A555" t="str">
            <v>580701</v>
          </cell>
          <cell r="B555" t="str">
            <v>Shelter Island U F S D</v>
          </cell>
          <cell r="C555" t="str">
            <v>580701020000</v>
          </cell>
          <cell r="D555">
            <v>39</v>
          </cell>
          <cell r="E555">
            <v>48132</v>
          </cell>
          <cell r="F555">
            <v>1234</v>
          </cell>
        </row>
        <row r="556">
          <cell r="A556" t="str">
            <v>580801</v>
          </cell>
          <cell r="B556" t="str">
            <v>Smithtown C S D</v>
          </cell>
          <cell r="C556" t="str">
            <v>580801060000</v>
          </cell>
          <cell r="D556">
            <v>1376</v>
          </cell>
          <cell r="E556">
            <v>2053619</v>
          </cell>
          <cell r="F556">
            <v>1492</v>
          </cell>
        </row>
        <row r="557">
          <cell r="A557" t="str">
            <v>580805</v>
          </cell>
          <cell r="B557" t="str">
            <v>Kings Park C S D</v>
          </cell>
          <cell r="C557" t="str">
            <v>580805060000</v>
          </cell>
          <cell r="D557">
            <v>609</v>
          </cell>
          <cell r="E557">
            <v>761650</v>
          </cell>
          <cell r="F557">
            <v>1251</v>
          </cell>
        </row>
        <row r="558">
          <cell r="A558" t="str">
            <v>580901</v>
          </cell>
          <cell r="B558" t="str">
            <v>Remsenburg-Speonk U F S D</v>
          </cell>
          <cell r="C558" t="str">
            <v>580901020000</v>
          </cell>
          <cell r="D558">
            <v>22</v>
          </cell>
          <cell r="E558">
            <v>44672</v>
          </cell>
          <cell r="F558">
            <v>2031</v>
          </cell>
        </row>
        <row r="559">
          <cell r="A559" t="str">
            <v>580902</v>
          </cell>
          <cell r="B559" t="str">
            <v>Westhampton Beach U F S D</v>
          </cell>
          <cell r="C559" t="str">
            <v>580902020000</v>
          </cell>
          <cell r="D559">
            <v>214</v>
          </cell>
          <cell r="E559">
            <v>359662</v>
          </cell>
          <cell r="F559">
            <v>1681</v>
          </cell>
        </row>
        <row r="560">
          <cell r="A560" t="str">
            <v>580903</v>
          </cell>
          <cell r="B560" t="str">
            <v>Quogue U F S D</v>
          </cell>
          <cell r="C560" t="str">
            <v>580903020000</v>
          </cell>
          <cell r="D560">
            <v>9</v>
          </cell>
          <cell r="E560">
            <v>19342</v>
          </cell>
          <cell r="F560">
            <v>2149</v>
          </cell>
        </row>
        <row r="561">
          <cell r="A561" t="str">
            <v>580905</v>
          </cell>
          <cell r="B561" t="str">
            <v>Hampton Bays U F S D</v>
          </cell>
          <cell r="C561" t="str">
            <v>580905020000</v>
          </cell>
          <cell r="D561">
            <v>257</v>
          </cell>
          <cell r="E561">
            <v>434258</v>
          </cell>
          <cell r="F561">
            <v>1690</v>
          </cell>
        </row>
        <row r="562">
          <cell r="A562" t="str">
            <v>580906</v>
          </cell>
          <cell r="B562" t="str">
            <v>Southampton U F SD</v>
          </cell>
          <cell r="C562" t="str">
            <v>580906030000</v>
          </cell>
          <cell r="D562">
            <v>227</v>
          </cell>
          <cell r="E562">
            <v>368917</v>
          </cell>
          <cell r="F562">
            <v>1625</v>
          </cell>
        </row>
        <row r="563">
          <cell r="A563" t="str">
            <v>580909</v>
          </cell>
          <cell r="B563" t="str">
            <v>Bridgehampton U F S D</v>
          </cell>
          <cell r="C563" t="str">
            <v>580909020000</v>
          </cell>
          <cell r="D563">
            <v>18</v>
          </cell>
          <cell r="E563">
            <v>25394</v>
          </cell>
          <cell r="F563">
            <v>1411</v>
          </cell>
        </row>
        <row r="564">
          <cell r="A564" t="str">
            <v>580910</v>
          </cell>
          <cell r="B564" t="str">
            <v>Sagaponack Comn S D</v>
          </cell>
          <cell r="C564" t="str">
            <v>580910080000</v>
          </cell>
          <cell r="D564">
            <v>0</v>
          </cell>
          <cell r="E564">
            <v>1882</v>
          </cell>
        </row>
        <row r="565">
          <cell r="A565" t="str">
            <v>580912</v>
          </cell>
          <cell r="B565" t="str">
            <v>Eastport-South Manor</v>
          </cell>
          <cell r="C565" t="str">
            <v>580912060000</v>
          </cell>
          <cell r="D565">
            <v>553</v>
          </cell>
          <cell r="E565">
            <v>744262</v>
          </cell>
          <cell r="F565">
            <v>1346</v>
          </cell>
        </row>
        <row r="566">
          <cell r="A566" t="str">
            <v>580913</v>
          </cell>
          <cell r="B566" t="str">
            <v>Tuckahoe Comn S D</v>
          </cell>
          <cell r="C566" t="str">
            <v>580913080000</v>
          </cell>
          <cell r="D566">
            <v>50</v>
          </cell>
          <cell r="E566">
            <v>79419</v>
          </cell>
          <cell r="F566">
            <v>1588</v>
          </cell>
        </row>
        <row r="567">
          <cell r="A567" t="str">
            <v>580917</v>
          </cell>
          <cell r="B567" t="str">
            <v>East Quogue U F S D</v>
          </cell>
          <cell r="C567" t="str">
            <v>580917020000</v>
          </cell>
          <cell r="D567">
            <v>48</v>
          </cell>
          <cell r="E567">
            <v>85584</v>
          </cell>
          <cell r="F567">
            <v>1783</v>
          </cell>
        </row>
        <row r="568">
          <cell r="A568" t="str">
            <v>581002</v>
          </cell>
          <cell r="B568" t="str">
            <v>Oysterponds  U F S D</v>
          </cell>
          <cell r="C568" t="str">
            <v>581002020000</v>
          </cell>
          <cell r="D568">
            <v>11</v>
          </cell>
          <cell r="E568">
            <v>20324</v>
          </cell>
          <cell r="F568">
            <v>1848</v>
          </cell>
        </row>
        <row r="569">
          <cell r="A569" t="str">
            <v>581004</v>
          </cell>
          <cell r="B569" t="str">
            <v>Fishers Island U F S D</v>
          </cell>
          <cell r="C569" t="str">
            <v>581004020000</v>
          </cell>
          <cell r="D569">
            <v>12</v>
          </cell>
          <cell r="E569">
            <v>12353</v>
          </cell>
          <cell r="F569">
            <v>1029</v>
          </cell>
        </row>
        <row r="570">
          <cell r="A570" t="str">
            <v>581005</v>
          </cell>
          <cell r="B570" t="str">
            <v>Southold U F S D</v>
          </cell>
          <cell r="C570" t="str">
            <v>581005020000</v>
          </cell>
          <cell r="D570">
            <v>115</v>
          </cell>
          <cell r="E570">
            <v>167335</v>
          </cell>
          <cell r="F570">
            <v>1455</v>
          </cell>
        </row>
        <row r="571">
          <cell r="A571" t="str">
            <v>581010</v>
          </cell>
          <cell r="B571" t="str">
            <v>Greenport U F S D</v>
          </cell>
          <cell r="C571" t="str">
            <v>581010020000</v>
          </cell>
          <cell r="D571">
            <v>81</v>
          </cell>
          <cell r="E571">
            <v>170164</v>
          </cell>
          <cell r="F571">
            <v>2101</v>
          </cell>
        </row>
        <row r="572">
          <cell r="A572" t="str">
            <v>581012</v>
          </cell>
          <cell r="B572" t="str">
            <v>Mattituck-Cutchogue U F S D</v>
          </cell>
          <cell r="C572" t="str">
            <v>581012020000</v>
          </cell>
          <cell r="D572">
            <v>182</v>
          </cell>
          <cell r="E572">
            <v>266593</v>
          </cell>
          <cell r="F572">
            <v>1465</v>
          </cell>
        </row>
        <row r="573">
          <cell r="A573" t="str">
            <v>581015</v>
          </cell>
          <cell r="B573" t="str">
            <v>New Suffolk Comn S D</v>
          </cell>
          <cell r="C573" t="str">
            <v>581015080000</v>
          </cell>
          <cell r="D573">
            <v>0</v>
          </cell>
          <cell r="E573">
            <v>2153</v>
          </cell>
        </row>
        <row r="574">
          <cell r="A574" t="str">
            <v>590501</v>
          </cell>
          <cell r="B574" t="str">
            <v>Fallsburgh C S D</v>
          </cell>
          <cell r="C574" t="str">
            <v>590501060000</v>
          </cell>
          <cell r="D574">
            <v>259</v>
          </cell>
          <cell r="E574">
            <v>376205</v>
          </cell>
          <cell r="F574">
            <v>1453</v>
          </cell>
        </row>
        <row r="575">
          <cell r="A575" t="str">
            <v>590801</v>
          </cell>
          <cell r="B575" t="str">
            <v>Eldred C S D</v>
          </cell>
          <cell r="C575" t="str">
            <v>590801040000</v>
          </cell>
          <cell r="D575">
            <v>61</v>
          </cell>
          <cell r="E575">
            <v>165630</v>
          </cell>
          <cell r="F575">
            <v>2715</v>
          </cell>
        </row>
        <row r="576">
          <cell r="A576" t="str">
            <v>590901</v>
          </cell>
          <cell r="B576" t="str">
            <v>Liberty C S D</v>
          </cell>
          <cell r="C576" t="str">
            <v>590901060000</v>
          </cell>
          <cell r="D576">
            <v>200</v>
          </cell>
          <cell r="E576">
            <v>450706</v>
          </cell>
          <cell r="F576">
            <v>2254</v>
          </cell>
        </row>
        <row r="577">
          <cell r="A577" t="str">
            <v>591201</v>
          </cell>
          <cell r="B577" t="str">
            <v>Tri-Valley C S D</v>
          </cell>
          <cell r="C577" t="str">
            <v>591201040000</v>
          </cell>
          <cell r="D577">
            <v>149</v>
          </cell>
          <cell r="E577">
            <v>261790</v>
          </cell>
          <cell r="F577">
            <v>1757</v>
          </cell>
        </row>
        <row r="578">
          <cell r="A578" t="str">
            <v>591301</v>
          </cell>
          <cell r="B578" t="str">
            <v>Roscoe C S D</v>
          </cell>
          <cell r="C578" t="str">
            <v>591301040000</v>
          </cell>
          <cell r="D578">
            <v>39</v>
          </cell>
          <cell r="E578">
            <v>54301</v>
          </cell>
          <cell r="F578">
            <v>1392</v>
          </cell>
        </row>
        <row r="579">
          <cell r="A579" t="str">
            <v>591302</v>
          </cell>
          <cell r="B579" t="str">
            <v>Livingston Manor C S D</v>
          </cell>
          <cell r="C579" t="str">
            <v>591302040000</v>
          </cell>
          <cell r="D579">
            <v>102</v>
          </cell>
          <cell r="E579">
            <v>143388</v>
          </cell>
          <cell r="F579">
            <v>1406</v>
          </cell>
        </row>
        <row r="580">
          <cell r="A580" t="str">
            <v>591401</v>
          </cell>
          <cell r="B580" t="str">
            <v>Monticello C S D</v>
          </cell>
          <cell r="C580" t="str">
            <v>591401060000</v>
          </cell>
          <cell r="D580">
            <v>494</v>
          </cell>
          <cell r="E580">
            <v>899392</v>
          </cell>
          <cell r="F580">
            <v>1821</v>
          </cell>
        </row>
        <row r="581">
          <cell r="A581" t="str">
            <v>591502</v>
          </cell>
          <cell r="B581" t="str">
            <v>Sullivan West Central School District</v>
          </cell>
          <cell r="C581" t="str">
            <v>591502040000</v>
          </cell>
          <cell r="D581">
            <v>120</v>
          </cell>
          <cell r="E581">
            <v>321209</v>
          </cell>
          <cell r="F581">
            <v>2677</v>
          </cell>
        </row>
        <row r="582">
          <cell r="A582" t="str">
            <v>600101</v>
          </cell>
          <cell r="B582" t="str">
            <v>Waverly C S D</v>
          </cell>
          <cell r="C582" t="str">
            <v>600101060000</v>
          </cell>
          <cell r="D582">
            <v>216</v>
          </cell>
          <cell r="E582">
            <v>360782</v>
          </cell>
          <cell r="F582">
            <v>1670</v>
          </cell>
        </row>
        <row r="583">
          <cell r="A583" t="str">
            <v>600301</v>
          </cell>
          <cell r="B583" t="str">
            <v>Candor C S D</v>
          </cell>
          <cell r="C583" t="str">
            <v>600301040000</v>
          </cell>
          <cell r="D583">
            <v>124</v>
          </cell>
          <cell r="E583">
            <v>201534</v>
          </cell>
          <cell r="F583">
            <v>1625</v>
          </cell>
        </row>
        <row r="584">
          <cell r="A584" t="str">
            <v>600402</v>
          </cell>
          <cell r="B584" t="str">
            <v>Newark Valley C S D</v>
          </cell>
          <cell r="C584" t="str">
            <v>600402040000</v>
          </cell>
          <cell r="D584">
            <v>177</v>
          </cell>
          <cell r="E584">
            <v>289900</v>
          </cell>
          <cell r="F584">
            <v>1638</v>
          </cell>
        </row>
        <row r="585">
          <cell r="A585" t="str">
            <v>600601</v>
          </cell>
          <cell r="B585" t="str">
            <v>Owego-Apalachin C S D</v>
          </cell>
          <cell r="C585" t="str">
            <v>600601060000</v>
          </cell>
          <cell r="D585">
            <v>380</v>
          </cell>
          <cell r="E585">
            <v>474351</v>
          </cell>
          <cell r="F585">
            <v>1248</v>
          </cell>
        </row>
        <row r="586">
          <cell r="A586" t="str">
            <v>600801</v>
          </cell>
          <cell r="B586" t="str">
            <v>Spencer-Van Etten C S D</v>
          </cell>
          <cell r="C586" t="str">
            <v>600801040000</v>
          </cell>
          <cell r="D586">
            <v>147</v>
          </cell>
          <cell r="E586">
            <v>243672</v>
          </cell>
          <cell r="F586">
            <v>1658</v>
          </cell>
        </row>
        <row r="587">
          <cell r="A587" t="str">
            <v>600903</v>
          </cell>
          <cell r="B587" t="str">
            <v>Tioga C S D</v>
          </cell>
          <cell r="C587" t="str">
            <v>600903040000</v>
          </cell>
          <cell r="D587">
            <v>114</v>
          </cell>
          <cell r="E587">
            <v>226914</v>
          </cell>
          <cell r="F587">
            <v>1990</v>
          </cell>
        </row>
        <row r="588">
          <cell r="A588" t="str">
            <v>610301</v>
          </cell>
          <cell r="B588" t="str">
            <v>Dryden C S D</v>
          </cell>
          <cell r="C588" t="str">
            <v>610301060000</v>
          </cell>
          <cell r="D588">
            <v>296</v>
          </cell>
          <cell r="E588">
            <v>445462</v>
          </cell>
          <cell r="F588">
            <v>1505</v>
          </cell>
        </row>
        <row r="589">
          <cell r="A589" t="str">
            <v>610501</v>
          </cell>
          <cell r="B589" t="str">
            <v>Groton C S D</v>
          </cell>
          <cell r="C589" t="str">
            <v>610501040000</v>
          </cell>
          <cell r="D589">
            <v>161</v>
          </cell>
          <cell r="E589">
            <v>236079</v>
          </cell>
          <cell r="F589">
            <v>1466</v>
          </cell>
        </row>
        <row r="590">
          <cell r="A590" t="str">
            <v>610600</v>
          </cell>
          <cell r="B590" t="str">
            <v>Ithaca City S D</v>
          </cell>
          <cell r="C590" t="str">
            <v>610600010000</v>
          </cell>
          <cell r="D590">
            <v>705</v>
          </cell>
          <cell r="E590">
            <v>1209210</v>
          </cell>
          <cell r="F590">
            <v>1715</v>
          </cell>
        </row>
        <row r="591">
          <cell r="A591" t="str">
            <v>610801</v>
          </cell>
          <cell r="B591" t="str">
            <v>Lansing C S D</v>
          </cell>
          <cell r="C591" t="str">
            <v>610801040000</v>
          </cell>
          <cell r="D591">
            <v>160</v>
          </cell>
          <cell r="E591">
            <v>259119</v>
          </cell>
          <cell r="F591">
            <v>1619</v>
          </cell>
        </row>
        <row r="592">
          <cell r="A592" t="str">
            <v>610901</v>
          </cell>
          <cell r="B592" t="str">
            <v>Newfield C S D</v>
          </cell>
          <cell r="C592" t="str">
            <v>610901040000</v>
          </cell>
          <cell r="D592">
            <v>167</v>
          </cell>
          <cell r="E592">
            <v>219123</v>
          </cell>
          <cell r="F592">
            <v>1312</v>
          </cell>
        </row>
        <row r="593">
          <cell r="A593" t="str">
            <v>611001</v>
          </cell>
          <cell r="B593" t="str">
            <v>Trumansburg C S D</v>
          </cell>
          <cell r="C593" t="str">
            <v>611001040000</v>
          </cell>
          <cell r="D593">
            <v>173</v>
          </cell>
          <cell r="E593">
            <v>274733</v>
          </cell>
          <cell r="F593">
            <v>1588</v>
          </cell>
        </row>
        <row r="594">
          <cell r="A594" t="str">
            <v>620600</v>
          </cell>
          <cell r="B594" t="str">
            <v>Kingston City S D</v>
          </cell>
          <cell r="C594" t="str">
            <v>620600010000</v>
          </cell>
          <cell r="D594">
            <v>1502</v>
          </cell>
          <cell r="E594">
            <v>1526068</v>
          </cell>
          <cell r="F594">
            <v>1016</v>
          </cell>
        </row>
        <row r="595">
          <cell r="A595" t="str">
            <v>620803</v>
          </cell>
          <cell r="B595" t="str">
            <v>Highland C S D</v>
          </cell>
          <cell r="C595" t="str">
            <v>620803040000</v>
          </cell>
          <cell r="D595">
            <v>259</v>
          </cell>
          <cell r="E595">
            <v>445050</v>
          </cell>
          <cell r="F595">
            <v>1718</v>
          </cell>
        </row>
        <row r="596">
          <cell r="A596" t="str">
            <v>620901</v>
          </cell>
          <cell r="B596" t="str">
            <v>Rondout Valley C S D</v>
          </cell>
          <cell r="C596" t="str">
            <v>620901060000</v>
          </cell>
          <cell r="D596">
            <v>383</v>
          </cell>
          <cell r="E596">
            <v>536935</v>
          </cell>
          <cell r="F596">
            <v>1402</v>
          </cell>
        </row>
        <row r="597">
          <cell r="A597" t="str">
            <v>621001</v>
          </cell>
          <cell r="B597" t="str">
            <v>Marlboro C S D</v>
          </cell>
          <cell r="C597" t="str">
            <v>621001060000</v>
          </cell>
          <cell r="D597">
            <v>337</v>
          </cell>
          <cell r="E597">
            <v>473608</v>
          </cell>
          <cell r="F597">
            <v>1405</v>
          </cell>
        </row>
        <row r="598">
          <cell r="A598" t="str">
            <v>621101</v>
          </cell>
          <cell r="B598" t="str">
            <v>New Paltz C S D</v>
          </cell>
          <cell r="C598" t="str">
            <v>621101060000</v>
          </cell>
          <cell r="D598">
            <v>366</v>
          </cell>
          <cell r="E598">
            <v>484321</v>
          </cell>
          <cell r="F598">
            <v>1323</v>
          </cell>
        </row>
        <row r="599">
          <cell r="A599" t="str">
            <v>621201</v>
          </cell>
          <cell r="B599" t="str">
            <v>Onteora C S D</v>
          </cell>
          <cell r="C599" t="str">
            <v>621201060000</v>
          </cell>
          <cell r="D599">
            <v>286</v>
          </cell>
          <cell r="E599">
            <v>401642</v>
          </cell>
          <cell r="F599">
            <v>1404</v>
          </cell>
        </row>
        <row r="600">
          <cell r="A600" t="str">
            <v>621601</v>
          </cell>
          <cell r="B600" t="str">
            <v>Saugerties C S D</v>
          </cell>
          <cell r="C600" t="str">
            <v>621601060000</v>
          </cell>
          <cell r="D600">
            <v>517</v>
          </cell>
          <cell r="E600">
            <v>689406</v>
          </cell>
          <cell r="F600">
            <v>1333</v>
          </cell>
        </row>
        <row r="601">
          <cell r="A601" t="str">
            <v>621801</v>
          </cell>
          <cell r="B601" t="str">
            <v>Wallkill C S D</v>
          </cell>
          <cell r="C601" t="str">
            <v>621801060000</v>
          </cell>
          <cell r="D601">
            <v>443</v>
          </cell>
          <cell r="E601">
            <v>785650</v>
          </cell>
          <cell r="F601">
            <v>1773</v>
          </cell>
        </row>
        <row r="602">
          <cell r="A602" t="str">
            <v>622002</v>
          </cell>
          <cell r="B602" t="str">
            <v>Ellenville C S D</v>
          </cell>
          <cell r="C602" t="str">
            <v>622002060000</v>
          </cell>
          <cell r="D602">
            <v>342</v>
          </cell>
          <cell r="E602">
            <v>431376</v>
          </cell>
          <cell r="F602">
            <v>1261</v>
          </cell>
        </row>
        <row r="603">
          <cell r="A603" t="str">
            <v>630101</v>
          </cell>
          <cell r="B603" t="str">
            <v>Bolton C S D</v>
          </cell>
          <cell r="C603" t="str">
            <v>630101040000</v>
          </cell>
          <cell r="D603">
            <v>16</v>
          </cell>
          <cell r="E603">
            <v>41384</v>
          </cell>
          <cell r="F603">
            <v>2586</v>
          </cell>
        </row>
        <row r="604">
          <cell r="A604" t="str">
            <v>630202</v>
          </cell>
          <cell r="B604" t="str">
            <v>North Warren C S D</v>
          </cell>
          <cell r="C604" t="str">
            <v>630202040000</v>
          </cell>
          <cell r="D604">
            <v>91</v>
          </cell>
          <cell r="E604">
            <v>154696</v>
          </cell>
          <cell r="F604">
            <v>1700</v>
          </cell>
        </row>
        <row r="605">
          <cell r="A605" t="str">
            <v>630300</v>
          </cell>
          <cell r="B605" t="str">
            <v>Glens Falls City S D</v>
          </cell>
          <cell r="C605" t="str">
            <v>630300010000</v>
          </cell>
          <cell r="D605">
            <v>333</v>
          </cell>
          <cell r="E605">
            <v>544454</v>
          </cell>
          <cell r="F605">
            <v>1635</v>
          </cell>
        </row>
        <row r="606">
          <cell r="A606" t="str">
            <v>630601</v>
          </cell>
          <cell r="B606" t="str">
            <v>Johnsburg C S D</v>
          </cell>
          <cell r="C606" t="str">
            <v>630601040000</v>
          </cell>
          <cell r="D606">
            <v>64</v>
          </cell>
          <cell r="E606">
            <v>72567</v>
          </cell>
          <cell r="F606">
            <v>1134</v>
          </cell>
        </row>
        <row r="607">
          <cell r="A607" t="str">
            <v>630701</v>
          </cell>
          <cell r="B607" t="str">
            <v>Lake George  C S D</v>
          </cell>
          <cell r="C607" t="str">
            <v>630701040000</v>
          </cell>
          <cell r="D607">
            <v>111</v>
          </cell>
          <cell r="E607">
            <v>220934</v>
          </cell>
          <cell r="F607">
            <v>1990</v>
          </cell>
        </row>
        <row r="608">
          <cell r="A608" t="str">
            <v>630801</v>
          </cell>
          <cell r="B608" t="str">
            <v>Hadley Luzerne C S D</v>
          </cell>
          <cell r="C608" t="str">
            <v>630801040000</v>
          </cell>
          <cell r="D608">
            <v>125</v>
          </cell>
          <cell r="E608">
            <v>208084</v>
          </cell>
          <cell r="F608">
            <v>1665</v>
          </cell>
        </row>
        <row r="609">
          <cell r="A609" t="str">
            <v>630902</v>
          </cell>
          <cell r="B609" t="str">
            <v>Queensbury U F S D</v>
          </cell>
          <cell r="C609" t="str">
            <v>630902030000</v>
          </cell>
          <cell r="D609">
            <v>468</v>
          </cell>
          <cell r="E609">
            <v>736048</v>
          </cell>
          <cell r="F609">
            <v>1573</v>
          </cell>
        </row>
        <row r="610">
          <cell r="A610" t="str">
            <v>630918</v>
          </cell>
          <cell r="B610" t="str">
            <v>Glens Falls Comn S D</v>
          </cell>
          <cell r="C610" t="str">
            <v>630918080000</v>
          </cell>
          <cell r="D610">
            <v>36</v>
          </cell>
          <cell r="E610">
            <v>62726</v>
          </cell>
          <cell r="F610">
            <v>1742</v>
          </cell>
        </row>
        <row r="611">
          <cell r="A611" t="str">
            <v>631201</v>
          </cell>
          <cell r="B611" t="str">
            <v>Warrensburg  C S D</v>
          </cell>
          <cell r="C611" t="str">
            <v>631201040000</v>
          </cell>
          <cell r="D611">
            <v>149</v>
          </cell>
          <cell r="E611">
            <v>236439</v>
          </cell>
          <cell r="F611">
            <v>1587</v>
          </cell>
        </row>
        <row r="612">
          <cell r="A612" t="str">
            <v>640101</v>
          </cell>
          <cell r="B612" t="str">
            <v>Argyle C S D</v>
          </cell>
          <cell r="C612" t="str">
            <v>640101040000</v>
          </cell>
          <cell r="D612">
            <v>99</v>
          </cell>
          <cell r="E612">
            <v>143273</v>
          </cell>
          <cell r="F612">
            <v>1447</v>
          </cell>
        </row>
        <row r="613">
          <cell r="A613" t="str">
            <v>640502</v>
          </cell>
          <cell r="B613" t="str">
            <v>Fort Ann C S D</v>
          </cell>
          <cell r="C613" t="str">
            <v>640502040000</v>
          </cell>
          <cell r="D613">
            <v>70</v>
          </cell>
          <cell r="E613">
            <v>116113</v>
          </cell>
          <cell r="F613">
            <v>1659</v>
          </cell>
        </row>
        <row r="614">
          <cell r="A614" t="str">
            <v>640601</v>
          </cell>
          <cell r="B614" t="str">
            <v>Fort Edward U F S D</v>
          </cell>
          <cell r="C614" t="str">
            <v>640601020000</v>
          </cell>
          <cell r="D614">
            <v>68</v>
          </cell>
          <cell r="E614">
            <v>153663</v>
          </cell>
          <cell r="F614">
            <v>2260</v>
          </cell>
        </row>
        <row r="615">
          <cell r="A615" t="str">
            <v>640701</v>
          </cell>
          <cell r="B615" t="str">
            <v>Granville C S D</v>
          </cell>
          <cell r="C615" t="str">
            <v>640701040000</v>
          </cell>
          <cell r="D615">
            <v>230</v>
          </cell>
          <cell r="E615">
            <v>322584</v>
          </cell>
          <cell r="F615">
            <v>1403</v>
          </cell>
        </row>
        <row r="616">
          <cell r="A616" t="str">
            <v>640801</v>
          </cell>
          <cell r="B616" t="str">
            <v>Greenwich C S D</v>
          </cell>
          <cell r="C616" t="str">
            <v>640801040000</v>
          </cell>
          <cell r="D616">
            <v>167</v>
          </cell>
          <cell r="E616">
            <v>224860</v>
          </cell>
          <cell r="F616">
            <v>1346</v>
          </cell>
        </row>
        <row r="617">
          <cell r="A617" t="str">
            <v>641001</v>
          </cell>
          <cell r="B617" t="str">
            <v>Hartford C S D</v>
          </cell>
          <cell r="C617" t="str">
            <v>641001040000</v>
          </cell>
          <cell r="D617">
            <v>71</v>
          </cell>
          <cell r="E617">
            <v>120657</v>
          </cell>
          <cell r="F617">
            <v>1699</v>
          </cell>
        </row>
        <row r="618">
          <cell r="A618" t="str">
            <v>641301</v>
          </cell>
          <cell r="B618" t="str">
            <v>Hudson Falls C S D</v>
          </cell>
          <cell r="C618" t="str">
            <v>641301060000</v>
          </cell>
          <cell r="D618">
            <v>403</v>
          </cell>
          <cell r="E618">
            <v>601932</v>
          </cell>
          <cell r="F618">
            <v>1494</v>
          </cell>
        </row>
        <row r="619">
          <cell r="A619" t="str">
            <v>641401</v>
          </cell>
          <cell r="B619" t="str">
            <v>Putnam C S D</v>
          </cell>
          <cell r="C619" t="str">
            <v>641401040000</v>
          </cell>
          <cell r="D619">
            <v>0</v>
          </cell>
          <cell r="E619">
            <v>9418</v>
          </cell>
        </row>
        <row r="620">
          <cell r="A620" t="str">
            <v>641501</v>
          </cell>
          <cell r="B620" t="str">
            <v>Salem  C S D</v>
          </cell>
          <cell r="C620" t="str">
            <v>641501040000</v>
          </cell>
          <cell r="D620">
            <v>66</v>
          </cell>
          <cell r="E620">
            <v>167792</v>
          </cell>
          <cell r="F620">
            <v>2542</v>
          </cell>
        </row>
        <row r="621">
          <cell r="A621" t="str">
            <v>641610</v>
          </cell>
          <cell r="B621" t="str">
            <v>Cambridge C S D</v>
          </cell>
          <cell r="C621" t="str">
            <v>641610040000</v>
          </cell>
          <cell r="D621">
            <v>134</v>
          </cell>
          <cell r="E621">
            <v>220407</v>
          </cell>
          <cell r="F621">
            <v>1645</v>
          </cell>
        </row>
        <row r="622">
          <cell r="A622" t="str">
            <v>641701</v>
          </cell>
          <cell r="B622" t="str">
            <v>Whitehall C S D</v>
          </cell>
          <cell r="C622" t="str">
            <v>641701060000</v>
          </cell>
          <cell r="D622">
            <v>127</v>
          </cell>
          <cell r="E622">
            <v>195636</v>
          </cell>
          <cell r="F622">
            <v>1540</v>
          </cell>
        </row>
        <row r="623">
          <cell r="A623" t="str">
            <v>650101</v>
          </cell>
          <cell r="B623" t="str">
            <v>Newark C S D</v>
          </cell>
          <cell r="C623" t="str">
            <v>650101060000</v>
          </cell>
          <cell r="D623">
            <v>281</v>
          </cell>
          <cell r="E623">
            <v>594010</v>
          </cell>
          <cell r="F623">
            <v>2114</v>
          </cell>
        </row>
        <row r="624">
          <cell r="A624" t="str">
            <v>650301</v>
          </cell>
          <cell r="B624" t="str">
            <v>Clyde-Savannah C S D</v>
          </cell>
          <cell r="C624" t="str">
            <v>650301040000</v>
          </cell>
          <cell r="D624">
            <v>125</v>
          </cell>
          <cell r="E624">
            <v>263099</v>
          </cell>
          <cell r="F624">
            <v>2105</v>
          </cell>
        </row>
        <row r="625">
          <cell r="A625" t="str">
            <v>650501</v>
          </cell>
          <cell r="B625" t="str">
            <v>Lyons C S D</v>
          </cell>
          <cell r="C625" t="str">
            <v>650501040000</v>
          </cell>
          <cell r="D625">
            <v>150</v>
          </cell>
          <cell r="E625">
            <v>279987</v>
          </cell>
          <cell r="F625">
            <v>1867</v>
          </cell>
        </row>
        <row r="626">
          <cell r="A626" t="str">
            <v>650701</v>
          </cell>
          <cell r="B626" t="str">
            <v>Marion C S D</v>
          </cell>
          <cell r="C626" t="str">
            <v>650701040000</v>
          </cell>
          <cell r="D626">
            <v>116</v>
          </cell>
          <cell r="E626">
            <v>215163</v>
          </cell>
          <cell r="F626">
            <v>1855</v>
          </cell>
        </row>
        <row r="627">
          <cell r="A627" t="str">
            <v>650801</v>
          </cell>
          <cell r="B627" t="str">
            <v>Wayne C S D</v>
          </cell>
          <cell r="C627" t="str">
            <v>650801060000</v>
          </cell>
          <cell r="D627">
            <v>274</v>
          </cell>
          <cell r="E627">
            <v>553117</v>
          </cell>
          <cell r="F627">
            <v>2019</v>
          </cell>
        </row>
        <row r="628">
          <cell r="A628" t="str">
            <v>650901</v>
          </cell>
          <cell r="B628" t="str">
            <v>Palmyra-Macedon C S D</v>
          </cell>
          <cell r="C628" t="str">
            <v>650901060000</v>
          </cell>
          <cell r="D628">
            <v>264</v>
          </cell>
          <cell r="E628">
            <v>445751</v>
          </cell>
          <cell r="F628">
            <v>1688</v>
          </cell>
        </row>
        <row r="629">
          <cell r="A629" t="str">
            <v>650902</v>
          </cell>
          <cell r="B629" t="str">
            <v>Gananda C S D</v>
          </cell>
          <cell r="C629" t="str">
            <v>650902040000</v>
          </cell>
          <cell r="D629">
            <v>92</v>
          </cell>
          <cell r="E629">
            <v>243136</v>
          </cell>
          <cell r="F629">
            <v>2643</v>
          </cell>
        </row>
        <row r="630">
          <cell r="A630" t="str">
            <v>651201</v>
          </cell>
          <cell r="B630" t="str">
            <v>Sodus C S D</v>
          </cell>
          <cell r="C630" t="str">
            <v>651201060000</v>
          </cell>
          <cell r="D630">
            <v>183</v>
          </cell>
          <cell r="E630">
            <v>323440</v>
          </cell>
          <cell r="F630">
            <v>1767</v>
          </cell>
        </row>
        <row r="631">
          <cell r="A631" t="str">
            <v>651402</v>
          </cell>
          <cell r="B631" t="str">
            <v>Williamson C S D</v>
          </cell>
          <cell r="C631" t="str">
            <v>651402040000</v>
          </cell>
          <cell r="D631">
            <v>183</v>
          </cell>
          <cell r="E631">
            <v>254720</v>
          </cell>
          <cell r="F631">
            <v>1392</v>
          </cell>
        </row>
        <row r="632">
          <cell r="A632" t="str">
            <v>651501</v>
          </cell>
          <cell r="B632" t="str">
            <v>North Rose-Wolcott C S D</v>
          </cell>
          <cell r="C632" t="str">
            <v>651501060000</v>
          </cell>
          <cell r="D632">
            <v>181</v>
          </cell>
          <cell r="E632">
            <v>377762</v>
          </cell>
          <cell r="F632">
            <v>2087</v>
          </cell>
        </row>
        <row r="633">
          <cell r="A633" t="str">
            <v>651503</v>
          </cell>
          <cell r="B633" t="str">
            <v>Red Creek C S D</v>
          </cell>
          <cell r="C633" t="str">
            <v>651503040000</v>
          </cell>
          <cell r="D633">
            <v>151</v>
          </cell>
          <cell r="E633">
            <v>237536</v>
          </cell>
          <cell r="F633">
            <v>1573</v>
          </cell>
        </row>
        <row r="634">
          <cell r="A634" t="str">
            <v>660101</v>
          </cell>
          <cell r="B634" t="str">
            <v>Katonah-Lewisboro U F S D</v>
          </cell>
          <cell r="C634" t="str">
            <v>660101030000</v>
          </cell>
          <cell r="D634">
            <v>501</v>
          </cell>
          <cell r="E634">
            <v>701675</v>
          </cell>
          <cell r="F634">
            <v>1401</v>
          </cell>
        </row>
        <row r="635">
          <cell r="A635" t="str">
            <v>660102</v>
          </cell>
          <cell r="B635" t="str">
            <v>Bedford C S D</v>
          </cell>
          <cell r="C635" t="str">
            <v>660102060000</v>
          </cell>
          <cell r="D635">
            <v>524</v>
          </cell>
          <cell r="E635">
            <v>786401</v>
          </cell>
          <cell r="F635">
            <v>1501</v>
          </cell>
        </row>
        <row r="636">
          <cell r="A636" t="str">
            <v>660202</v>
          </cell>
          <cell r="B636" t="str">
            <v>Croton-Harmon U F S D</v>
          </cell>
          <cell r="C636" t="str">
            <v>660202030000</v>
          </cell>
          <cell r="D636">
            <v>219</v>
          </cell>
          <cell r="E636">
            <v>312104</v>
          </cell>
          <cell r="F636">
            <v>1425</v>
          </cell>
        </row>
        <row r="637">
          <cell r="A637" t="str">
            <v>660203</v>
          </cell>
          <cell r="B637" t="str">
            <v>Hendrick Hudson C S D</v>
          </cell>
          <cell r="C637" t="str">
            <v>660203060000</v>
          </cell>
          <cell r="D637">
            <v>342</v>
          </cell>
          <cell r="E637">
            <v>587587</v>
          </cell>
          <cell r="F637">
            <v>1718</v>
          </cell>
        </row>
        <row r="638">
          <cell r="A638" t="str">
            <v>660301</v>
          </cell>
          <cell r="B638" t="str">
            <v>Eastchester U F S D</v>
          </cell>
          <cell r="C638" t="str">
            <v>660301030000</v>
          </cell>
          <cell r="D638">
            <v>406</v>
          </cell>
          <cell r="E638">
            <v>607375</v>
          </cell>
          <cell r="F638">
            <v>1496</v>
          </cell>
        </row>
        <row r="639">
          <cell r="A639" t="str">
            <v>660302</v>
          </cell>
          <cell r="B639" t="str">
            <v>Tuckahoe U F S D</v>
          </cell>
          <cell r="C639" t="str">
            <v>660302030000</v>
          </cell>
          <cell r="D639">
            <v>166</v>
          </cell>
          <cell r="E639">
            <v>227015</v>
          </cell>
          <cell r="F639">
            <v>1368</v>
          </cell>
        </row>
        <row r="640">
          <cell r="A640" t="str">
            <v>660303</v>
          </cell>
          <cell r="B640" t="str">
            <v>Bronxville U F S D</v>
          </cell>
          <cell r="C640" t="str">
            <v>660303030000</v>
          </cell>
          <cell r="D640">
            <v>133</v>
          </cell>
          <cell r="E640">
            <v>303827</v>
          </cell>
          <cell r="F640">
            <v>2284</v>
          </cell>
        </row>
        <row r="641">
          <cell r="A641" t="str">
            <v>660401</v>
          </cell>
          <cell r="B641" t="str">
            <v>UFSD of the Tarrytowns</v>
          </cell>
          <cell r="C641" t="str">
            <v>660401030000</v>
          </cell>
          <cell r="D641">
            <v>374</v>
          </cell>
          <cell r="E641">
            <v>737763</v>
          </cell>
          <cell r="F641">
            <v>1973</v>
          </cell>
        </row>
        <row r="642">
          <cell r="A642" t="str">
            <v>660402</v>
          </cell>
          <cell r="B642" t="str">
            <v>Irvington U F S D</v>
          </cell>
          <cell r="C642" t="str">
            <v>660402020000</v>
          </cell>
          <cell r="D642">
            <v>224</v>
          </cell>
          <cell r="E642">
            <v>279592</v>
          </cell>
          <cell r="F642">
            <v>1248</v>
          </cell>
        </row>
        <row r="643">
          <cell r="A643" t="str">
            <v>660403</v>
          </cell>
          <cell r="B643" t="str">
            <v>Dobbs Ferry U F S D</v>
          </cell>
          <cell r="C643" t="str">
            <v>660403030000</v>
          </cell>
          <cell r="D643">
            <v>192</v>
          </cell>
          <cell r="E643">
            <v>302503</v>
          </cell>
          <cell r="F643">
            <v>1576</v>
          </cell>
        </row>
        <row r="644">
          <cell r="A644" t="str">
            <v>660404</v>
          </cell>
          <cell r="B644" t="str">
            <v>Hastings-On-Hudson U F S D</v>
          </cell>
          <cell r="C644" t="str">
            <v>660404030000</v>
          </cell>
          <cell r="D644">
            <v>198</v>
          </cell>
          <cell r="E644">
            <v>279866</v>
          </cell>
          <cell r="F644">
            <v>1413</v>
          </cell>
        </row>
        <row r="645">
          <cell r="A645" t="str">
            <v>660405</v>
          </cell>
          <cell r="B645" t="str">
            <v>Ardsley U F S D</v>
          </cell>
          <cell r="C645" t="str">
            <v>660405030000</v>
          </cell>
          <cell r="D645">
            <v>286</v>
          </cell>
          <cell r="E645">
            <v>324267</v>
          </cell>
          <cell r="F645">
            <v>1134</v>
          </cell>
        </row>
        <row r="646">
          <cell r="A646" t="str">
            <v>660406</v>
          </cell>
          <cell r="B646" t="str">
            <v>Edgemont U F S D</v>
          </cell>
          <cell r="C646" t="str">
            <v>660406030000</v>
          </cell>
          <cell r="D646">
            <v>259</v>
          </cell>
          <cell r="E646">
            <v>334315</v>
          </cell>
          <cell r="F646">
            <v>1291</v>
          </cell>
        </row>
        <row r="647">
          <cell r="A647" t="str">
            <v>660407</v>
          </cell>
          <cell r="B647" t="str">
            <v>Greenburgh C S D</v>
          </cell>
          <cell r="C647" t="str">
            <v>660407060000</v>
          </cell>
          <cell r="D647">
            <v>333</v>
          </cell>
          <cell r="E647">
            <v>522809</v>
          </cell>
          <cell r="F647">
            <v>1570</v>
          </cell>
        </row>
        <row r="648">
          <cell r="A648" t="str">
            <v>660409</v>
          </cell>
          <cell r="B648" t="str">
            <v>Elmsford U F S D</v>
          </cell>
          <cell r="C648" t="str">
            <v>660409020000</v>
          </cell>
          <cell r="D648">
            <v>154</v>
          </cell>
          <cell r="E648">
            <v>252971</v>
          </cell>
          <cell r="F648">
            <v>1643</v>
          </cell>
        </row>
        <row r="649">
          <cell r="A649" t="str">
            <v>660501</v>
          </cell>
          <cell r="B649" t="str">
            <v>Harrison C S D</v>
          </cell>
          <cell r="C649" t="str">
            <v>660501060000</v>
          </cell>
          <cell r="D649">
            <v>419</v>
          </cell>
          <cell r="E649">
            <v>660518</v>
          </cell>
          <cell r="F649">
            <v>1576</v>
          </cell>
        </row>
        <row r="650">
          <cell r="A650" t="str">
            <v>660701</v>
          </cell>
          <cell r="B650" t="str">
            <v>Mamaroneck U F S D</v>
          </cell>
          <cell r="C650" t="str">
            <v>660701030000</v>
          </cell>
          <cell r="D650">
            <v>679</v>
          </cell>
          <cell r="E650">
            <v>1093497</v>
          </cell>
          <cell r="F650">
            <v>1610</v>
          </cell>
        </row>
        <row r="651">
          <cell r="A651" t="str">
            <v>660801</v>
          </cell>
          <cell r="B651" t="str">
            <v>Mount Pleasant C S D</v>
          </cell>
          <cell r="C651" t="str">
            <v>660801060000</v>
          </cell>
          <cell r="D651">
            <v>319</v>
          </cell>
          <cell r="E651">
            <v>404553</v>
          </cell>
          <cell r="F651">
            <v>1268</v>
          </cell>
        </row>
        <row r="652">
          <cell r="A652" t="str">
            <v>660802</v>
          </cell>
          <cell r="B652" t="str">
            <v>Pocantico Hills C S D</v>
          </cell>
          <cell r="C652" t="str">
            <v>660802040000</v>
          </cell>
          <cell r="D652">
            <v>44</v>
          </cell>
          <cell r="E652">
            <v>93350</v>
          </cell>
          <cell r="F652">
            <v>2122</v>
          </cell>
        </row>
        <row r="653">
          <cell r="A653" t="str">
            <v>660805</v>
          </cell>
          <cell r="B653" t="str">
            <v>Valhalla UFSD</v>
          </cell>
          <cell r="C653" t="str">
            <v>660805030000</v>
          </cell>
          <cell r="D653">
            <v>222</v>
          </cell>
          <cell r="E653">
            <v>315210</v>
          </cell>
          <cell r="F653">
            <v>1420</v>
          </cell>
        </row>
        <row r="654">
          <cell r="A654" t="str">
            <v>660809</v>
          </cell>
          <cell r="B654" t="str">
            <v>Pleasantville U F S D</v>
          </cell>
          <cell r="C654" t="str">
            <v>660809030000</v>
          </cell>
          <cell r="D654">
            <v>253</v>
          </cell>
          <cell r="E654">
            <v>351249</v>
          </cell>
          <cell r="F654">
            <v>1388</v>
          </cell>
        </row>
        <row r="655">
          <cell r="A655" t="str">
            <v>660900</v>
          </cell>
          <cell r="B655" t="str">
            <v>Mount Vernon City S D</v>
          </cell>
          <cell r="C655" t="str">
            <v>660900010000</v>
          </cell>
          <cell r="D655">
            <v>1795</v>
          </cell>
          <cell r="E655">
            <v>1835686</v>
          </cell>
          <cell r="F655">
            <v>1023</v>
          </cell>
        </row>
        <row r="656">
          <cell r="A656" t="str">
            <v>661004</v>
          </cell>
          <cell r="B656" t="str">
            <v>Chappaqua C S D</v>
          </cell>
          <cell r="C656" t="str">
            <v>661004060000</v>
          </cell>
          <cell r="D656">
            <v>444</v>
          </cell>
          <cell r="E656">
            <v>707213</v>
          </cell>
          <cell r="F656">
            <v>1593</v>
          </cell>
        </row>
        <row r="657">
          <cell r="A657" t="str">
            <v>661100</v>
          </cell>
          <cell r="B657" t="str">
            <v>New Rochelle City S D</v>
          </cell>
          <cell r="C657" t="str">
            <v>661100010000</v>
          </cell>
          <cell r="D657">
            <v>1459</v>
          </cell>
          <cell r="E657">
            <v>2238551</v>
          </cell>
          <cell r="F657">
            <v>1534</v>
          </cell>
        </row>
        <row r="658">
          <cell r="A658" t="str">
            <v>661201</v>
          </cell>
          <cell r="B658" t="str">
            <v>Byram Hills C S D</v>
          </cell>
          <cell r="C658" t="str">
            <v>661201060000</v>
          </cell>
          <cell r="D658">
            <v>359</v>
          </cell>
          <cell r="E658">
            <v>491948</v>
          </cell>
          <cell r="F658">
            <v>1370</v>
          </cell>
        </row>
        <row r="659">
          <cell r="A659" t="str">
            <v>661301</v>
          </cell>
          <cell r="B659" t="str">
            <v>North Salem C S D</v>
          </cell>
          <cell r="C659" t="str">
            <v>661301040000</v>
          </cell>
          <cell r="D659">
            <v>159</v>
          </cell>
          <cell r="E659">
            <v>259112</v>
          </cell>
          <cell r="F659">
            <v>1630</v>
          </cell>
        </row>
        <row r="660">
          <cell r="A660" t="str">
            <v>661401</v>
          </cell>
          <cell r="B660" t="str">
            <v>Ossining U F S D</v>
          </cell>
          <cell r="C660" t="str">
            <v>661401030000</v>
          </cell>
          <cell r="D660">
            <v>615</v>
          </cell>
          <cell r="E660">
            <v>998615</v>
          </cell>
          <cell r="F660">
            <v>1624</v>
          </cell>
        </row>
        <row r="661">
          <cell r="A661" t="str">
            <v>661402</v>
          </cell>
          <cell r="B661" t="str">
            <v>Briarcliff Manor U F S D</v>
          </cell>
          <cell r="C661" t="str">
            <v>661402020000</v>
          </cell>
          <cell r="D661">
            <v>139</v>
          </cell>
          <cell r="E661">
            <v>292933</v>
          </cell>
          <cell r="F661">
            <v>2107</v>
          </cell>
        </row>
        <row r="662">
          <cell r="A662" t="str">
            <v>661500</v>
          </cell>
          <cell r="B662" t="str">
            <v>Peekskill City S D</v>
          </cell>
          <cell r="C662" t="str">
            <v>661500010000</v>
          </cell>
          <cell r="D662">
            <v>694</v>
          </cell>
          <cell r="E662">
            <v>717481</v>
          </cell>
          <cell r="F662">
            <v>1034</v>
          </cell>
        </row>
        <row r="663">
          <cell r="A663" t="str">
            <v>661601</v>
          </cell>
          <cell r="B663" t="str">
            <v>Pelham U F S D</v>
          </cell>
          <cell r="C663" t="str">
            <v>661601030000</v>
          </cell>
          <cell r="D663">
            <v>333</v>
          </cell>
          <cell r="E663">
            <v>511922</v>
          </cell>
          <cell r="F663">
            <v>1537</v>
          </cell>
        </row>
        <row r="664">
          <cell r="A664" t="str">
            <v>661800</v>
          </cell>
          <cell r="B664" t="str">
            <v>Rye City S D</v>
          </cell>
          <cell r="C664" t="str">
            <v>661800010000</v>
          </cell>
          <cell r="D664">
            <v>259</v>
          </cell>
          <cell r="E664">
            <v>536298</v>
          </cell>
          <cell r="F664">
            <v>2071</v>
          </cell>
        </row>
        <row r="665">
          <cell r="A665" t="str">
            <v>661901</v>
          </cell>
          <cell r="B665" t="str">
            <v>Rye Neck U F S D</v>
          </cell>
          <cell r="C665" t="str">
            <v>661901030000</v>
          </cell>
          <cell r="D665">
            <v>170</v>
          </cell>
          <cell r="E665">
            <v>287854</v>
          </cell>
          <cell r="F665">
            <v>1693</v>
          </cell>
        </row>
        <row r="666">
          <cell r="A666" t="str">
            <v>661904</v>
          </cell>
          <cell r="B666" t="str">
            <v>Port Chester-Rye U F S D</v>
          </cell>
          <cell r="C666" t="str">
            <v>661904030000</v>
          </cell>
          <cell r="D666">
            <v>618</v>
          </cell>
          <cell r="E666">
            <v>897688</v>
          </cell>
          <cell r="F666">
            <v>1453</v>
          </cell>
        </row>
        <row r="667">
          <cell r="A667" t="str">
            <v>661905</v>
          </cell>
          <cell r="B667" t="str">
            <v>Blind Brook-Rye U F S D</v>
          </cell>
          <cell r="C667" t="str">
            <v>661905020000</v>
          </cell>
          <cell r="D667">
            <v>152</v>
          </cell>
          <cell r="E667">
            <v>249952</v>
          </cell>
          <cell r="F667">
            <v>1644</v>
          </cell>
        </row>
        <row r="668">
          <cell r="A668" t="str">
            <v>662001</v>
          </cell>
          <cell r="B668" t="str">
            <v>Scarsdale U F S D</v>
          </cell>
          <cell r="C668" t="str">
            <v>662001030000</v>
          </cell>
          <cell r="D668">
            <v>438</v>
          </cell>
          <cell r="E668">
            <v>819780</v>
          </cell>
          <cell r="F668">
            <v>1872</v>
          </cell>
        </row>
        <row r="669">
          <cell r="A669" t="str">
            <v>662101</v>
          </cell>
          <cell r="B669" t="str">
            <v>Somers C S D</v>
          </cell>
          <cell r="C669" t="str">
            <v>662101060000</v>
          </cell>
          <cell r="D669">
            <v>532</v>
          </cell>
          <cell r="E669">
            <v>709322</v>
          </cell>
          <cell r="F669">
            <v>1333</v>
          </cell>
        </row>
        <row r="670">
          <cell r="A670" t="str">
            <v>662200</v>
          </cell>
          <cell r="B670" t="str">
            <v>White Plains City S D</v>
          </cell>
          <cell r="C670" t="str">
            <v>662200010000</v>
          </cell>
          <cell r="D670">
            <v>1057</v>
          </cell>
          <cell r="E670">
            <v>1511012</v>
          </cell>
          <cell r="F670">
            <v>1430</v>
          </cell>
        </row>
        <row r="671">
          <cell r="A671" t="str">
            <v>662300</v>
          </cell>
          <cell r="B671" t="str">
            <v>Yonkers City S D</v>
          </cell>
          <cell r="C671" t="str">
            <v>662300010000</v>
          </cell>
          <cell r="D671">
            <v>4469</v>
          </cell>
          <cell r="E671">
            <v>5345139</v>
          </cell>
          <cell r="F671">
            <v>1196</v>
          </cell>
        </row>
        <row r="672">
          <cell r="A672" t="str">
            <v>662401</v>
          </cell>
          <cell r="B672" t="str">
            <v>Lakeland C S D</v>
          </cell>
          <cell r="C672" t="str">
            <v>662401060000</v>
          </cell>
          <cell r="D672">
            <v>1019</v>
          </cell>
          <cell r="E672">
            <v>1393754</v>
          </cell>
          <cell r="F672">
            <v>1368</v>
          </cell>
        </row>
        <row r="673">
          <cell r="A673" t="str">
            <v>662402</v>
          </cell>
          <cell r="B673" t="str">
            <v>Yorktown C S D</v>
          </cell>
          <cell r="C673" t="str">
            <v>662402060000</v>
          </cell>
          <cell r="D673">
            <v>565</v>
          </cell>
          <cell r="E673">
            <v>802782</v>
          </cell>
          <cell r="F673">
            <v>1421</v>
          </cell>
        </row>
        <row r="674">
          <cell r="A674" t="str">
            <v>670201</v>
          </cell>
          <cell r="B674" t="str">
            <v>Attica C S D</v>
          </cell>
          <cell r="C674" t="str">
            <v>670201060000</v>
          </cell>
          <cell r="D674">
            <v>195</v>
          </cell>
          <cell r="E674">
            <v>327490</v>
          </cell>
          <cell r="F674">
            <v>1679</v>
          </cell>
        </row>
        <row r="675">
          <cell r="A675" t="str">
            <v>670401</v>
          </cell>
          <cell r="B675" t="str">
            <v>Letchworth C S D</v>
          </cell>
          <cell r="C675" t="str">
            <v>670401040000</v>
          </cell>
          <cell r="D675">
            <v>114</v>
          </cell>
          <cell r="E675">
            <v>279764</v>
          </cell>
          <cell r="F675">
            <v>2454</v>
          </cell>
        </row>
        <row r="676">
          <cell r="A676" t="str">
            <v>671002</v>
          </cell>
          <cell r="B676" t="str">
            <v>Wyoming C S D</v>
          </cell>
          <cell r="C676" t="str">
            <v>671002040000</v>
          </cell>
          <cell r="D676">
            <v>22</v>
          </cell>
          <cell r="E676">
            <v>65893</v>
          </cell>
          <cell r="F676">
            <v>2995</v>
          </cell>
        </row>
        <row r="677">
          <cell r="A677" t="str">
            <v>671201</v>
          </cell>
          <cell r="B677" t="str">
            <v>Perry C S D</v>
          </cell>
          <cell r="C677" t="str">
            <v>671201060000</v>
          </cell>
          <cell r="D677">
            <v>124</v>
          </cell>
          <cell r="E677">
            <v>222195</v>
          </cell>
          <cell r="F677">
            <v>1792</v>
          </cell>
        </row>
        <row r="678">
          <cell r="A678" t="str">
            <v>671501</v>
          </cell>
          <cell r="B678" t="str">
            <v>Warsaw C S D</v>
          </cell>
          <cell r="C678" t="str">
            <v>671501040000</v>
          </cell>
          <cell r="D678">
            <v>102</v>
          </cell>
          <cell r="E678">
            <v>220779</v>
          </cell>
          <cell r="F678">
            <v>2164</v>
          </cell>
        </row>
        <row r="679">
          <cell r="A679" t="str">
            <v>680601</v>
          </cell>
          <cell r="B679" t="str">
            <v>Penn Yan C S D</v>
          </cell>
          <cell r="C679" t="str">
            <v>680601060000</v>
          </cell>
          <cell r="D679">
            <v>249</v>
          </cell>
          <cell r="E679">
            <v>463381</v>
          </cell>
          <cell r="F679">
            <v>1861</v>
          </cell>
        </row>
        <row r="680">
          <cell r="A680" t="str">
            <v>680801</v>
          </cell>
          <cell r="B680" t="str">
            <v>Dundee C S D</v>
          </cell>
          <cell r="C680" t="str">
            <v>680801040000</v>
          </cell>
          <cell r="D680">
            <v>157</v>
          </cell>
          <cell r="E680">
            <v>226251</v>
          </cell>
          <cell r="F680">
            <v>1441</v>
          </cell>
        </row>
      </sheetData>
      <sheetData sheetId="2">
        <row r="1">
          <cell r="A1" t="str">
            <v>BEDS CODE</v>
          </cell>
          <cell r="B1" t="str">
            <v>SUFI 13 07/17/2014</v>
          </cell>
          <cell r="C1" t="str">
            <v>PHC:EST 13-14 HANDICAPPED 60% K-3, DOP, RES E(380019)</v>
          </cell>
          <cell r="D1" t="str">
            <v>PHC:EST 13-14 HANDICAPPED 60% 4-6, DOP, RES F(380020)</v>
          </cell>
          <cell r="E1" t="str">
            <v>PHC:EST 13-14 HANDICAPPED 60% 7-12, DOP, RES G(380021)</v>
          </cell>
          <cell r="F1" t="str">
            <v>PHC:EST 13-14 HANDICAPPED 60% K-3, BOCES H(380025)</v>
          </cell>
          <cell r="G1" t="str">
            <v>PHC:EST 13-14 HANDICAPPED 60% 4-6,BOCES    I(380026)</v>
          </cell>
          <cell r="H1" t="str">
            <v>PHC:EST 13-14 HANDICAPPED 60% 7-12, BOCES J(380027)</v>
          </cell>
          <cell r="I1" t="str">
            <v>PHC:EST 13-14 HANDICAPPED 60% K-3, RES-OTHER K(380028)</v>
          </cell>
          <cell r="J1" t="str">
            <v>PHC:EST 13-14 HANDICAPPED 60% 4-6, RES-OTHER L(380029)</v>
          </cell>
          <cell r="K1" t="str">
            <v>PHC:EST 13-14 HANDICAPPED 60% 7-12, RES-OTHER M(380030)</v>
          </cell>
          <cell r="L1" t="str">
            <v>PHC:EST 13-14 RR OR SSP &lt;60% +20% K-3,  DOP, RES  N(380031)</v>
          </cell>
          <cell r="M1" t="str">
            <v>PHC:EST 13-14 RR OR SSP &lt;60% +20% 4-6,  DOP, RES  O(380032)</v>
          </cell>
          <cell r="N1" t="str">
            <v>PHC:EST 13-14 RR OR SSP &lt;60% +20% 7-12, DOP, RES  P(380033)</v>
          </cell>
          <cell r="O1" t="str">
            <v>PHC:EST 13-14 RR OR SSP &lt;60% +20% K-3, BOCES      Q(380037)</v>
          </cell>
          <cell r="P1" t="str">
            <v>PHC:EST 13-14 RR OR SSP &lt;60%+20% 4-6, BOCES      R(380038)</v>
          </cell>
          <cell r="Q1" t="str">
            <v>PHC:EST 13-14 RR OR SSP &lt;60% +20% 7-12, BOCES      S(380039)</v>
          </cell>
          <cell r="R1" t="str">
            <v>PHC:EST 13-14 RR OR SSP &lt;60% +20% K-3, RES-OTHER T(380040)</v>
          </cell>
          <cell r="S1" t="str">
            <v>PHC:EST 13-14 RR OR SSP &lt;60% +20% 4-6, RES-OTHER U(380041)</v>
          </cell>
          <cell r="T1" t="str">
            <v>PHC:EST 13-14 RR OR SSP &lt;60% +20% 7-12, RES-OTHER V(380042)</v>
          </cell>
          <cell r="U1" t="str">
            <v xml:space="preserve"> PHC:EST 13-14 DIR/INDIR CONSULT TCHR K-3, DOP,RES E(380043)</v>
          </cell>
          <cell r="V1" t="str">
            <v xml:space="preserve"> PHC:EST 13-14 DIR/INDIR CONSULT TCHR 4-6, DOP,RES F(380044)</v>
          </cell>
          <cell r="W1" t="str">
            <v xml:space="preserve"> PHC:EST 13-14 DIR/INDIR CONSULT TCHR 7-12, DOP,RES G(380045)</v>
          </cell>
          <cell r="X1" t="str">
            <v xml:space="preserve"> PHC:EST 13-14 DIR/INDIR CONSULT TCHR K-3, BOCES H(380049)</v>
          </cell>
          <cell r="Y1" t="str">
            <v>PHC:EST 13-14 DIR/INDIR CONSULT TCHR 4-6, BOCES I(380050)</v>
          </cell>
          <cell r="Z1" t="str">
            <v>PHC:EST 13-14 DIR/INDIR CONSULT TCHR 7-12, BOCES   J(380051)</v>
          </cell>
          <cell r="AA1" t="str">
            <v xml:space="preserve"> PHC:EST 13-14 DIR/INDIR CONSULT TCHR K-3,RES-OTHER                 K(380052)</v>
          </cell>
          <cell r="AB1" t="str">
            <v xml:space="preserve"> PHC:EST 13-14 DIR/INDIR CONSULT TCHR 4-6,RES-OTHER                  L(380053)</v>
          </cell>
          <cell r="AC1" t="str">
            <v xml:space="preserve"> PHC:EST 13-14 DIR/INDIR CONSULT TCHR 7-12,RES-OTHER             M(380054)</v>
          </cell>
          <cell r="AD1" t="str">
            <v>TOTAL</v>
          </cell>
          <cell r="AE1" t="str">
            <v>2013-14 FTE SWD RES ATTEND CHARTER SCH 60% GR K-3  E(330033)</v>
          </cell>
          <cell r="AF1" t="str">
            <v>2013-14 FTE SWD RES ATTEND CHARTER SCH 60% GR 4-6  F(330034)</v>
          </cell>
          <cell r="AG1" t="str">
            <v>2013-14 FTE SWD RES ATTEND CHARTER SCH 60% GR 7-12 G(330035)</v>
          </cell>
          <cell r="AH1" t="str">
            <v>2013-14 FTE SWD RES ATTEND CHARTER SCH 20% GR K-3  H(330039)</v>
          </cell>
          <cell r="AI1" t="str">
            <v>2013-14 FTE SWD RES ATTEND CHARTER SCH 20% GR 4-6  I(330040)</v>
          </cell>
          <cell r="AJ1" t="str">
            <v>2013-14 FTE SWD RES ATTEND CHARTER SCH 20% GR 7-12 J(330041)</v>
          </cell>
          <cell r="AK1" t="str">
            <v>2013-14 FTE SWD RES ATTEND CHARTER SCH CONSLT K-3 K(330042)</v>
          </cell>
          <cell r="AL1" t="str">
            <v>2013-14 FTE SWD RES ATTEND CHARTER SCH CONSLT 4-6 L(330043)</v>
          </cell>
          <cell r="AM1" t="str">
            <v>2013-14 FTE SWD RES ATTEND CHARTER SCH CONSLT 7-12 M(330044)</v>
          </cell>
          <cell r="AN1" t="str">
            <v>Total with Charter Schl FTE</v>
          </cell>
          <cell r="AO1" t="str">
            <v>PUB Entry 9 E(190025)</v>
          </cell>
          <cell r="AP1" t="str">
            <v>Est 2014-15 Supplemental EC per Pupil</v>
          </cell>
        </row>
        <row r="2">
          <cell r="A2" t="str">
            <v>010100</v>
          </cell>
          <cell r="B2" t="str">
            <v xml:space="preserve">ALBANY        </v>
          </cell>
          <cell r="C2">
            <v>238</v>
          </cell>
          <cell r="D2">
            <v>157</v>
          </cell>
          <cell r="E2">
            <v>192</v>
          </cell>
          <cell r="F2">
            <v>8</v>
          </cell>
          <cell r="G2">
            <v>12</v>
          </cell>
          <cell r="H2">
            <v>68</v>
          </cell>
          <cell r="I2">
            <v>1</v>
          </cell>
          <cell r="J2">
            <v>1</v>
          </cell>
          <cell r="K2">
            <v>5</v>
          </cell>
          <cell r="L2">
            <v>29</v>
          </cell>
          <cell r="M2">
            <v>108</v>
          </cell>
          <cell r="N2">
            <v>352</v>
          </cell>
          <cell r="O2">
            <v>0</v>
          </cell>
          <cell r="P2">
            <v>0</v>
          </cell>
          <cell r="Q2">
            <v>3</v>
          </cell>
          <cell r="R2">
            <v>0</v>
          </cell>
          <cell r="S2">
            <v>0</v>
          </cell>
          <cell r="T2">
            <v>0</v>
          </cell>
          <cell r="U2">
            <v>3</v>
          </cell>
          <cell r="V2">
            <v>7</v>
          </cell>
          <cell r="W2">
            <v>20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1204</v>
          </cell>
          <cell r="AE2">
            <v>5</v>
          </cell>
          <cell r="AF2">
            <v>3</v>
          </cell>
          <cell r="AG2">
            <v>2</v>
          </cell>
          <cell r="AH2">
            <v>4</v>
          </cell>
          <cell r="AI2">
            <v>22</v>
          </cell>
          <cell r="AJ2">
            <v>24</v>
          </cell>
          <cell r="AK2">
            <v>0</v>
          </cell>
          <cell r="AL2">
            <v>1</v>
          </cell>
          <cell r="AM2">
            <v>1</v>
          </cell>
          <cell r="AN2">
            <v>1266</v>
          </cell>
          <cell r="AO2">
            <v>0</v>
          </cell>
          <cell r="AP2">
            <v>0</v>
          </cell>
        </row>
        <row r="3">
          <cell r="A3" t="str">
            <v>010201</v>
          </cell>
          <cell r="B3" t="str">
            <v xml:space="preserve">BERNE KNOX    </v>
          </cell>
          <cell r="C3">
            <v>3</v>
          </cell>
          <cell r="D3">
            <v>11</v>
          </cell>
          <cell r="E3">
            <v>15</v>
          </cell>
          <cell r="F3">
            <v>2</v>
          </cell>
          <cell r="G3">
            <v>5</v>
          </cell>
          <cell r="H3">
            <v>9</v>
          </cell>
          <cell r="I3">
            <v>1</v>
          </cell>
          <cell r="J3">
            <v>2</v>
          </cell>
          <cell r="K3">
            <v>1</v>
          </cell>
          <cell r="L3">
            <v>8</v>
          </cell>
          <cell r="M3">
            <v>10.87</v>
          </cell>
          <cell r="N3">
            <v>54.92</v>
          </cell>
          <cell r="O3">
            <v>0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123.79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123.79</v>
          </cell>
          <cell r="AO3">
            <v>0</v>
          </cell>
          <cell r="AP3">
            <v>0</v>
          </cell>
        </row>
        <row r="4">
          <cell r="A4" t="str">
            <v>010306</v>
          </cell>
          <cell r="B4" t="str">
            <v xml:space="preserve">BETHLEHEM     </v>
          </cell>
          <cell r="C4">
            <v>37</v>
          </cell>
          <cell r="D4">
            <v>33.94</v>
          </cell>
          <cell r="E4">
            <v>46</v>
          </cell>
          <cell r="F4">
            <v>0</v>
          </cell>
          <cell r="G4">
            <v>2</v>
          </cell>
          <cell r="H4">
            <v>6</v>
          </cell>
          <cell r="I4">
            <v>0</v>
          </cell>
          <cell r="J4">
            <v>0</v>
          </cell>
          <cell r="K4">
            <v>0</v>
          </cell>
          <cell r="L4">
            <v>26</v>
          </cell>
          <cell r="M4">
            <v>63</v>
          </cell>
          <cell r="N4">
            <v>142</v>
          </cell>
          <cell r="O4">
            <v>0</v>
          </cell>
          <cell r="P4">
            <v>0</v>
          </cell>
          <cell r="Q4">
            <v>1</v>
          </cell>
          <cell r="R4">
            <v>0</v>
          </cell>
          <cell r="S4">
            <v>0</v>
          </cell>
          <cell r="T4">
            <v>0</v>
          </cell>
          <cell r="U4">
            <v>3</v>
          </cell>
          <cell r="V4">
            <v>1</v>
          </cell>
          <cell r="W4">
            <v>1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361.94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361.94</v>
          </cell>
          <cell r="AO4">
            <v>0</v>
          </cell>
          <cell r="AP4">
            <v>0</v>
          </cell>
        </row>
        <row r="5">
          <cell r="A5" t="str">
            <v>010402</v>
          </cell>
          <cell r="B5" t="str">
            <v>RAVENA COEYMAN</v>
          </cell>
          <cell r="C5">
            <v>38</v>
          </cell>
          <cell r="D5">
            <v>27</v>
          </cell>
          <cell r="E5">
            <v>21</v>
          </cell>
          <cell r="F5">
            <v>3</v>
          </cell>
          <cell r="G5">
            <v>1</v>
          </cell>
          <cell r="H5">
            <v>17</v>
          </cell>
          <cell r="I5">
            <v>0</v>
          </cell>
          <cell r="J5">
            <v>0</v>
          </cell>
          <cell r="K5">
            <v>0</v>
          </cell>
          <cell r="L5">
            <v>9</v>
          </cell>
          <cell r="M5">
            <v>19</v>
          </cell>
          <cell r="N5">
            <v>74.23</v>
          </cell>
          <cell r="O5">
            <v>0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4</v>
          </cell>
          <cell r="V5">
            <v>4</v>
          </cell>
          <cell r="W5">
            <v>11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229.23000000000002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229.23000000000002</v>
          </cell>
          <cell r="AO5">
            <v>0</v>
          </cell>
          <cell r="AP5">
            <v>0</v>
          </cell>
        </row>
        <row r="6">
          <cell r="A6" t="str">
            <v>010500</v>
          </cell>
          <cell r="B6" t="str">
            <v xml:space="preserve">COHOES        </v>
          </cell>
          <cell r="C6">
            <v>28</v>
          </cell>
          <cell r="D6">
            <v>25</v>
          </cell>
          <cell r="E6">
            <v>24</v>
          </cell>
          <cell r="F6">
            <v>1</v>
          </cell>
          <cell r="G6">
            <v>0</v>
          </cell>
          <cell r="H6">
            <v>5</v>
          </cell>
          <cell r="I6">
            <v>0</v>
          </cell>
          <cell r="J6">
            <v>0</v>
          </cell>
          <cell r="K6">
            <v>0</v>
          </cell>
          <cell r="L6">
            <v>38</v>
          </cell>
          <cell r="M6">
            <v>40</v>
          </cell>
          <cell r="N6">
            <v>78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4</v>
          </cell>
          <cell r="W6">
            <v>18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261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261</v>
          </cell>
          <cell r="AO6">
            <v>0</v>
          </cell>
          <cell r="AP6">
            <v>0</v>
          </cell>
        </row>
        <row r="7">
          <cell r="A7" t="str">
            <v>010601</v>
          </cell>
          <cell r="B7" t="str">
            <v xml:space="preserve">SOUTH COLONIE </v>
          </cell>
          <cell r="C7">
            <v>36</v>
          </cell>
          <cell r="D7">
            <v>52</v>
          </cell>
          <cell r="E7">
            <v>93</v>
          </cell>
          <cell r="F7">
            <v>0</v>
          </cell>
          <cell r="G7">
            <v>1</v>
          </cell>
          <cell r="H7">
            <v>2</v>
          </cell>
          <cell r="I7">
            <v>0</v>
          </cell>
          <cell r="J7">
            <v>0</v>
          </cell>
          <cell r="K7">
            <v>0</v>
          </cell>
          <cell r="L7">
            <v>56</v>
          </cell>
          <cell r="M7">
            <v>49</v>
          </cell>
          <cell r="N7">
            <v>252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6</v>
          </cell>
          <cell r="W7">
            <v>8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556</v>
          </cell>
          <cell r="AE7">
            <v>0</v>
          </cell>
          <cell r="AF7">
            <v>1</v>
          </cell>
          <cell r="AG7">
            <v>1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558</v>
          </cell>
          <cell r="AO7">
            <v>0</v>
          </cell>
          <cell r="AP7">
            <v>0</v>
          </cell>
        </row>
        <row r="8">
          <cell r="A8" t="str">
            <v>010615</v>
          </cell>
          <cell r="B8" t="str">
            <v xml:space="preserve">MENANDS       </v>
          </cell>
          <cell r="C8">
            <v>0</v>
          </cell>
          <cell r="D8">
            <v>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4</v>
          </cell>
          <cell r="M8">
            <v>4</v>
          </cell>
          <cell r="N8">
            <v>4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0.95</v>
          </cell>
          <cell r="U8">
            <v>1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16.95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16.95</v>
          </cell>
          <cell r="AO8">
            <v>0</v>
          </cell>
          <cell r="AP8">
            <v>0</v>
          </cell>
        </row>
        <row r="9">
          <cell r="A9" t="str">
            <v>010623</v>
          </cell>
          <cell r="B9" t="str">
            <v xml:space="preserve">NORTH COLONIE </v>
          </cell>
          <cell r="C9">
            <v>24</v>
          </cell>
          <cell r="D9">
            <v>22</v>
          </cell>
          <cell r="E9">
            <v>45</v>
          </cell>
          <cell r="F9">
            <v>1</v>
          </cell>
          <cell r="G9">
            <v>0</v>
          </cell>
          <cell r="H9">
            <v>1</v>
          </cell>
          <cell r="I9">
            <v>0</v>
          </cell>
          <cell r="J9">
            <v>0</v>
          </cell>
          <cell r="K9">
            <v>0</v>
          </cell>
          <cell r="L9">
            <v>45</v>
          </cell>
          <cell r="M9">
            <v>61</v>
          </cell>
          <cell r="N9">
            <v>282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9</v>
          </cell>
          <cell r="V9">
            <v>17</v>
          </cell>
          <cell r="W9">
            <v>2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509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509</v>
          </cell>
          <cell r="AO9">
            <v>531</v>
          </cell>
          <cell r="AP9">
            <v>1.04</v>
          </cell>
        </row>
        <row r="10">
          <cell r="A10" t="str">
            <v>010701</v>
          </cell>
          <cell r="B10" t="str">
            <v xml:space="preserve">GREEN ISLAND  </v>
          </cell>
          <cell r="C10">
            <v>5</v>
          </cell>
          <cell r="D10">
            <v>6</v>
          </cell>
          <cell r="E10">
            <v>2</v>
          </cell>
          <cell r="F10">
            <v>0</v>
          </cell>
          <cell r="G10">
            <v>1</v>
          </cell>
          <cell r="H10">
            <v>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2</v>
          </cell>
          <cell r="N10">
            <v>1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2</v>
          </cell>
          <cell r="V10">
            <v>5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</v>
          </cell>
          <cell r="AB10">
            <v>2</v>
          </cell>
          <cell r="AC10">
            <v>1</v>
          </cell>
          <cell r="AD10">
            <v>31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31</v>
          </cell>
          <cell r="AO10">
            <v>0</v>
          </cell>
          <cell r="AP10">
            <v>0</v>
          </cell>
        </row>
        <row r="11">
          <cell r="A11" t="str">
            <v>010802</v>
          </cell>
          <cell r="B11" t="str">
            <v xml:space="preserve">GUILDERLAND   </v>
          </cell>
          <cell r="C11">
            <v>51</v>
          </cell>
          <cell r="D11">
            <v>34.97</v>
          </cell>
          <cell r="E11">
            <v>77.97</v>
          </cell>
          <cell r="F11">
            <v>11</v>
          </cell>
          <cell r="G11">
            <v>9</v>
          </cell>
          <cell r="H11">
            <v>22</v>
          </cell>
          <cell r="I11">
            <v>0</v>
          </cell>
          <cell r="J11">
            <v>0</v>
          </cell>
          <cell r="K11">
            <v>0</v>
          </cell>
          <cell r="L11">
            <v>36.97</v>
          </cell>
          <cell r="M11">
            <v>102</v>
          </cell>
          <cell r="N11">
            <v>210.92</v>
          </cell>
          <cell r="O11">
            <v>0</v>
          </cell>
          <cell r="P11">
            <v>1</v>
          </cell>
          <cell r="Q11">
            <v>1.29</v>
          </cell>
          <cell r="R11">
            <v>0</v>
          </cell>
          <cell r="S11">
            <v>0</v>
          </cell>
          <cell r="T11">
            <v>0</v>
          </cell>
          <cell r="U11">
            <v>10</v>
          </cell>
          <cell r="V11">
            <v>25</v>
          </cell>
          <cell r="W11">
            <v>83.94</v>
          </cell>
          <cell r="X11">
            <v>0</v>
          </cell>
          <cell r="Y11">
            <v>0</v>
          </cell>
          <cell r="Z11">
            <v>1</v>
          </cell>
          <cell r="AA11">
            <v>0</v>
          </cell>
          <cell r="AB11">
            <v>0</v>
          </cell>
          <cell r="AC11">
            <v>0</v>
          </cell>
          <cell r="AD11">
            <v>678.06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678.06</v>
          </cell>
          <cell r="AO11">
            <v>0</v>
          </cell>
          <cell r="AP11">
            <v>0</v>
          </cell>
        </row>
        <row r="12">
          <cell r="A12" t="str">
            <v>011003</v>
          </cell>
          <cell r="B12" t="str">
            <v xml:space="preserve">VOORHEESVILLE </v>
          </cell>
          <cell r="C12">
            <v>0</v>
          </cell>
          <cell r="D12">
            <v>0</v>
          </cell>
          <cell r="E12">
            <v>0</v>
          </cell>
          <cell r="F12">
            <v>1</v>
          </cell>
          <cell r="G12">
            <v>4</v>
          </cell>
          <cell r="H12">
            <v>6</v>
          </cell>
          <cell r="I12">
            <v>0</v>
          </cell>
          <cell r="J12">
            <v>0</v>
          </cell>
          <cell r="K12">
            <v>0</v>
          </cell>
          <cell r="L12">
            <v>21</v>
          </cell>
          <cell r="M12">
            <v>21</v>
          </cell>
          <cell r="N12">
            <v>57</v>
          </cell>
          <cell r="O12">
            <v>0</v>
          </cell>
          <cell r="P12">
            <v>0</v>
          </cell>
          <cell r="Q12">
            <v>1</v>
          </cell>
          <cell r="R12">
            <v>0</v>
          </cell>
          <cell r="S12">
            <v>0</v>
          </cell>
          <cell r="T12">
            <v>0</v>
          </cell>
          <cell r="U12">
            <v>7</v>
          </cell>
          <cell r="V12">
            <v>1</v>
          </cell>
          <cell r="W12">
            <v>9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128</v>
          </cell>
          <cell r="AO12">
            <v>0</v>
          </cell>
          <cell r="AP12">
            <v>0</v>
          </cell>
        </row>
        <row r="13">
          <cell r="A13" t="str">
            <v>011200</v>
          </cell>
          <cell r="B13" t="str">
            <v xml:space="preserve">WATERVLIET    </v>
          </cell>
          <cell r="C13">
            <v>7.77</v>
          </cell>
          <cell r="D13">
            <v>3.85</v>
          </cell>
          <cell r="E13">
            <v>2</v>
          </cell>
          <cell r="F13">
            <v>4.97</v>
          </cell>
          <cell r="G13">
            <v>7</v>
          </cell>
          <cell r="H13">
            <v>13.92</v>
          </cell>
          <cell r="I13">
            <v>0</v>
          </cell>
          <cell r="J13">
            <v>0</v>
          </cell>
          <cell r="K13">
            <v>0</v>
          </cell>
          <cell r="L13">
            <v>9.77</v>
          </cell>
          <cell r="M13">
            <v>23.82</v>
          </cell>
          <cell r="N13">
            <v>93.62</v>
          </cell>
          <cell r="O13">
            <v>0</v>
          </cell>
          <cell r="P13">
            <v>0</v>
          </cell>
          <cell r="Q13">
            <v>0.02</v>
          </cell>
          <cell r="R13">
            <v>0</v>
          </cell>
          <cell r="S13">
            <v>0</v>
          </cell>
          <cell r="T13">
            <v>0.97</v>
          </cell>
          <cell r="U13">
            <v>6.97</v>
          </cell>
          <cell r="V13">
            <v>9.8000000000000007</v>
          </cell>
          <cell r="W13">
            <v>8.35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192.83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192.83</v>
          </cell>
          <cell r="AO13">
            <v>0</v>
          </cell>
          <cell r="AP13">
            <v>0</v>
          </cell>
        </row>
        <row r="14">
          <cell r="A14" t="str">
            <v>020101</v>
          </cell>
          <cell r="B14" t="str">
            <v xml:space="preserve">ALFRED ALMOND </v>
          </cell>
          <cell r="C14">
            <v>1.3</v>
          </cell>
          <cell r="D14">
            <v>0.85</v>
          </cell>
          <cell r="E14">
            <v>0</v>
          </cell>
          <cell r="F14">
            <v>0</v>
          </cell>
          <cell r="G14">
            <v>0</v>
          </cell>
          <cell r="H14">
            <v>0.95</v>
          </cell>
          <cell r="I14">
            <v>0</v>
          </cell>
          <cell r="J14">
            <v>0</v>
          </cell>
          <cell r="K14">
            <v>0</v>
          </cell>
          <cell r="L14">
            <v>4.67</v>
          </cell>
          <cell r="M14">
            <v>4.72</v>
          </cell>
          <cell r="N14">
            <v>5.52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0.65</v>
          </cell>
          <cell r="U14">
            <v>0.72</v>
          </cell>
          <cell r="V14">
            <v>2.8</v>
          </cell>
          <cell r="W14">
            <v>12.07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34.25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34.25</v>
          </cell>
          <cell r="AO14">
            <v>0</v>
          </cell>
          <cell r="AP14">
            <v>0</v>
          </cell>
        </row>
        <row r="15">
          <cell r="A15" t="str">
            <v>020601</v>
          </cell>
          <cell r="B15" t="str">
            <v xml:space="preserve">ANDOVER       </v>
          </cell>
          <cell r="C15">
            <v>1.82</v>
          </cell>
          <cell r="D15">
            <v>1.77</v>
          </cell>
          <cell r="E15">
            <v>0</v>
          </cell>
          <cell r="F15">
            <v>0</v>
          </cell>
          <cell r="G15">
            <v>2.87</v>
          </cell>
          <cell r="H15">
            <v>5</v>
          </cell>
          <cell r="I15">
            <v>0</v>
          </cell>
          <cell r="J15">
            <v>0</v>
          </cell>
          <cell r="K15">
            <v>0</v>
          </cell>
          <cell r="L15">
            <v>0.8</v>
          </cell>
          <cell r="M15">
            <v>4.7</v>
          </cell>
          <cell r="N15">
            <v>5.82</v>
          </cell>
          <cell r="O15">
            <v>0</v>
          </cell>
          <cell r="P15">
            <v>0</v>
          </cell>
          <cell r="Q15">
            <v>0.77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0.22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23.77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23.77</v>
          </cell>
          <cell r="AO15">
            <v>0</v>
          </cell>
          <cell r="AP15">
            <v>0</v>
          </cell>
        </row>
        <row r="16">
          <cell r="A16" t="str">
            <v>020702</v>
          </cell>
          <cell r="B16" t="str">
            <v>GENESEE VALLEY</v>
          </cell>
          <cell r="C16">
            <v>1</v>
          </cell>
          <cell r="D16">
            <v>6</v>
          </cell>
          <cell r="E16">
            <v>12</v>
          </cell>
          <cell r="F16">
            <v>0</v>
          </cell>
          <cell r="G16">
            <v>3</v>
          </cell>
          <cell r="H16">
            <v>5</v>
          </cell>
          <cell r="I16">
            <v>0</v>
          </cell>
          <cell r="J16">
            <v>0</v>
          </cell>
          <cell r="K16">
            <v>0</v>
          </cell>
          <cell r="L16">
            <v>4</v>
          </cell>
          <cell r="M16">
            <v>20</v>
          </cell>
          <cell r="N16">
            <v>16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3</v>
          </cell>
          <cell r="W16">
            <v>8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78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78</v>
          </cell>
          <cell r="AO16">
            <v>0</v>
          </cell>
          <cell r="AP16">
            <v>0</v>
          </cell>
        </row>
        <row r="17">
          <cell r="A17" t="str">
            <v>020801</v>
          </cell>
          <cell r="B17" t="str">
            <v xml:space="preserve">BELFAST       </v>
          </cell>
          <cell r="C17">
            <v>0.15</v>
          </cell>
          <cell r="D17">
            <v>3.37</v>
          </cell>
          <cell r="E17">
            <v>1.27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>
            <v>0</v>
          </cell>
          <cell r="K17">
            <v>0</v>
          </cell>
          <cell r="L17">
            <v>0.85</v>
          </cell>
          <cell r="M17">
            <v>6.37</v>
          </cell>
          <cell r="N17">
            <v>13.17</v>
          </cell>
          <cell r="O17">
            <v>0</v>
          </cell>
          <cell r="P17">
            <v>0</v>
          </cell>
          <cell r="Q17">
            <v>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0.2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30.38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30.38</v>
          </cell>
          <cell r="AO17">
            <v>0</v>
          </cell>
          <cell r="AP17">
            <v>0</v>
          </cell>
        </row>
        <row r="18">
          <cell r="A18" t="str">
            <v>021102</v>
          </cell>
          <cell r="B18" t="str">
            <v xml:space="preserve">CANASERAGA    </v>
          </cell>
          <cell r="C18">
            <v>0</v>
          </cell>
          <cell r="D18">
            <v>0</v>
          </cell>
          <cell r="E18">
            <v>0</v>
          </cell>
          <cell r="F18">
            <v>4</v>
          </cell>
          <cell r="G18">
            <v>2</v>
          </cell>
          <cell r="H18">
            <v>2</v>
          </cell>
          <cell r="I18">
            <v>0</v>
          </cell>
          <cell r="J18">
            <v>0</v>
          </cell>
          <cell r="K18">
            <v>0</v>
          </cell>
          <cell r="L18">
            <v>1</v>
          </cell>
          <cell r="M18">
            <v>8</v>
          </cell>
          <cell r="N18">
            <v>5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</v>
          </cell>
          <cell r="U18">
            <v>0</v>
          </cell>
          <cell r="V18">
            <v>0</v>
          </cell>
          <cell r="W18">
            <v>4</v>
          </cell>
          <cell r="X18">
            <v>0</v>
          </cell>
          <cell r="Y18">
            <v>0</v>
          </cell>
          <cell r="Z18">
            <v>1</v>
          </cell>
          <cell r="AA18">
            <v>0</v>
          </cell>
          <cell r="AB18">
            <v>0</v>
          </cell>
          <cell r="AC18">
            <v>0</v>
          </cell>
          <cell r="AD18">
            <v>28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28</v>
          </cell>
          <cell r="AO18">
            <v>0</v>
          </cell>
          <cell r="AP18">
            <v>0</v>
          </cell>
        </row>
        <row r="19">
          <cell r="A19" t="str">
            <v>021601</v>
          </cell>
          <cell r="B19" t="str">
            <v xml:space="preserve">FRIENDSHIP    </v>
          </cell>
          <cell r="C19">
            <v>1</v>
          </cell>
          <cell r="D19">
            <v>0</v>
          </cell>
          <cell r="E19">
            <v>1</v>
          </cell>
          <cell r="F19">
            <v>4</v>
          </cell>
          <cell r="G19">
            <v>3</v>
          </cell>
          <cell r="H19">
            <v>15.05</v>
          </cell>
          <cell r="I19">
            <v>0</v>
          </cell>
          <cell r="J19">
            <v>0</v>
          </cell>
          <cell r="K19">
            <v>0</v>
          </cell>
          <cell r="L19">
            <v>4</v>
          </cell>
          <cell r="M19">
            <v>10.8</v>
          </cell>
          <cell r="N19">
            <v>13.8</v>
          </cell>
          <cell r="O19">
            <v>0</v>
          </cell>
          <cell r="P19">
            <v>0</v>
          </cell>
          <cell r="Q19">
            <v>3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0</v>
          </cell>
          <cell r="W19">
            <v>3</v>
          </cell>
          <cell r="X19">
            <v>0</v>
          </cell>
          <cell r="Y19">
            <v>0</v>
          </cell>
          <cell r="Z19">
            <v>0.9</v>
          </cell>
          <cell r="AA19">
            <v>0</v>
          </cell>
          <cell r="AB19">
            <v>0</v>
          </cell>
          <cell r="AC19">
            <v>0</v>
          </cell>
          <cell r="AD19">
            <v>60.550000000000004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60.550000000000004</v>
          </cell>
          <cell r="AO19">
            <v>0</v>
          </cell>
          <cell r="AP19">
            <v>0</v>
          </cell>
        </row>
        <row r="20">
          <cell r="A20" t="str">
            <v>022001</v>
          </cell>
          <cell r="B20" t="str">
            <v xml:space="preserve">FILLMORE      </v>
          </cell>
          <cell r="C20">
            <v>0</v>
          </cell>
          <cell r="D20">
            <v>0</v>
          </cell>
          <cell r="E20">
            <v>3.7</v>
          </cell>
          <cell r="F20">
            <v>3</v>
          </cell>
          <cell r="G20">
            <v>3</v>
          </cell>
          <cell r="H20">
            <v>6</v>
          </cell>
          <cell r="I20">
            <v>0</v>
          </cell>
          <cell r="J20">
            <v>0</v>
          </cell>
          <cell r="K20">
            <v>1</v>
          </cell>
          <cell r="L20">
            <v>7.97</v>
          </cell>
          <cell r="M20">
            <v>6.97</v>
          </cell>
          <cell r="N20">
            <v>28.67</v>
          </cell>
          <cell r="O20">
            <v>0</v>
          </cell>
          <cell r="P20">
            <v>0</v>
          </cell>
          <cell r="Q20">
            <v>4</v>
          </cell>
          <cell r="R20">
            <v>0</v>
          </cell>
          <cell r="S20">
            <v>0</v>
          </cell>
          <cell r="T20">
            <v>0</v>
          </cell>
          <cell r="U20">
            <v>3</v>
          </cell>
          <cell r="V20">
            <v>2</v>
          </cell>
          <cell r="W20">
            <v>2</v>
          </cell>
          <cell r="X20">
            <v>0</v>
          </cell>
          <cell r="Y20">
            <v>0</v>
          </cell>
          <cell r="Z20">
            <v>2</v>
          </cell>
          <cell r="AA20">
            <v>0</v>
          </cell>
          <cell r="AB20">
            <v>0</v>
          </cell>
          <cell r="AC20">
            <v>0</v>
          </cell>
          <cell r="AD20">
            <v>73.31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73.31</v>
          </cell>
          <cell r="AO20">
            <v>0</v>
          </cell>
          <cell r="AP20">
            <v>0</v>
          </cell>
        </row>
        <row r="21">
          <cell r="A21" t="str">
            <v>022101</v>
          </cell>
          <cell r="B21" t="str">
            <v xml:space="preserve">WHITESVILLE   </v>
          </cell>
          <cell r="C21">
            <v>3</v>
          </cell>
          <cell r="D21">
            <v>2</v>
          </cell>
          <cell r="E21">
            <v>2</v>
          </cell>
          <cell r="F21">
            <v>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5</v>
          </cell>
          <cell r="N21">
            <v>4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20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20</v>
          </cell>
          <cell r="AO21">
            <v>0</v>
          </cell>
          <cell r="AP21">
            <v>0</v>
          </cell>
        </row>
        <row r="22">
          <cell r="A22" t="str">
            <v>022302</v>
          </cell>
          <cell r="B22" t="str">
            <v xml:space="preserve">CUBA-RUSHFORD </v>
          </cell>
          <cell r="C22">
            <v>1</v>
          </cell>
          <cell r="D22">
            <v>1</v>
          </cell>
          <cell r="E22">
            <v>0</v>
          </cell>
          <cell r="F22">
            <v>11</v>
          </cell>
          <cell r="G22">
            <v>2</v>
          </cell>
          <cell r="H22">
            <v>10.87</v>
          </cell>
          <cell r="I22">
            <v>2</v>
          </cell>
          <cell r="J22">
            <v>1</v>
          </cell>
          <cell r="K22">
            <v>0</v>
          </cell>
          <cell r="L22">
            <v>13.97</v>
          </cell>
          <cell r="M22">
            <v>19.8</v>
          </cell>
          <cell r="N22">
            <v>43.9</v>
          </cell>
          <cell r="O22">
            <v>0</v>
          </cell>
          <cell r="P22">
            <v>0</v>
          </cell>
          <cell r="Q22">
            <v>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1</v>
          </cell>
          <cell r="W22">
            <v>1.85</v>
          </cell>
          <cell r="X22">
            <v>0</v>
          </cell>
          <cell r="Y22">
            <v>0</v>
          </cell>
          <cell r="Z22">
            <v>1</v>
          </cell>
          <cell r="AA22">
            <v>0</v>
          </cell>
          <cell r="AB22">
            <v>0</v>
          </cell>
          <cell r="AC22">
            <v>0</v>
          </cell>
          <cell r="AD22">
            <v>113.38999999999999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113.38999999999999</v>
          </cell>
          <cell r="AO22">
            <v>0</v>
          </cell>
          <cell r="AP22">
            <v>0</v>
          </cell>
        </row>
        <row r="23">
          <cell r="A23" t="str">
            <v>022401</v>
          </cell>
          <cell r="B23" t="str">
            <v xml:space="preserve">SCIO          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3.81</v>
          </cell>
          <cell r="H23">
            <v>4.8600000000000003</v>
          </cell>
          <cell r="I23">
            <v>0</v>
          </cell>
          <cell r="J23">
            <v>0</v>
          </cell>
          <cell r="K23">
            <v>0.71</v>
          </cell>
          <cell r="L23">
            <v>4.13</v>
          </cell>
          <cell r="M23">
            <v>6.21</v>
          </cell>
          <cell r="N23">
            <v>6.6</v>
          </cell>
          <cell r="O23">
            <v>0</v>
          </cell>
          <cell r="P23">
            <v>0</v>
          </cell>
          <cell r="Q23">
            <v>1.86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0.5</v>
          </cell>
          <cell r="AA23">
            <v>0</v>
          </cell>
          <cell r="AB23">
            <v>0</v>
          </cell>
          <cell r="AC23">
            <v>0</v>
          </cell>
          <cell r="AD23">
            <v>28.68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28.68</v>
          </cell>
          <cell r="AO23">
            <v>0</v>
          </cell>
          <cell r="AP23">
            <v>0</v>
          </cell>
        </row>
        <row r="24">
          <cell r="A24" t="str">
            <v>022601</v>
          </cell>
          <cell r="B24" t="str">
            <v xml:space="preserve">WELLSVILLE    </v>
          </cell>
          <cell r="C24">
            <v>21.32</v>
          </cell>
          <cell r="D24">
            <v>25.52</v>
          </cell>
          <cell r="E24">
            <v>9.82</v>
          </cell>
          <cell r="F24">
            <v>1.95</v>
          </cell>
          <cell r="G24">
            <v>6.82</v>
          </cell>
          <cell r="H24">
            <v>5.85</v>
          </cell>
          <cell r="I24">
            <v>0</v>
          </cell>
          <cell r="J24">
            <v>0</v>
          </cell>
          <cell r="K24">
            <v>0</v>
          </cell>
          <cell r="L24">
            <v>2.92</v>
          </cell>
          <cell r="M24">
            <v>7.8</v>
          </cell>
          <cell r="N24">
            <v>45.72</v>
          </cell>
          <cell r="O24">
            <v>0</v>
          </cell>
          <cell r="P24">
            <v>0</v>
          </cell>
          <cell r="Q24">
            <v>10.65</v>
          </cell>
          <cell r="R24">
            <v>0</v>
          </cell>
          <cell r="S24">
            <v>0</v>
          </cell>
          <cell r="T24">
            <v>0</v>
          </cell>
          <cell r="U24">
            <v>0.97</v>
          </cell>
          <cell r="V24">
            <v>5.67</v>
          </cell>
          <cell r="W24">
            <v>9.6199999999999992</v>
          </cell>
          <cell r="X24">
            <v>0</v>
          </cell>
          <cell r="Y24">
            <v>0</v>
          </cell>
          <cell r="Z24">
            <v>5.77</v>
          </cell>
          <cell r="AA24">
            <v>0</v>
          </cell>
          <cell r="AB24">
            <v>0</v>
          </cell>
          <cell r="AC24">
            <v>0</v>
          </cell>
          <cell r="AD24">
            <v>160.4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160.4</v>
          </cell>
          <cell r="AO24">
            <v>0</v>
          </cell>
          <cell r="AP24">
            <v>0</v>
          </cell>
        </row>
        <row r="25">
          <cell r="A25" t="str">
            <v>022902</v>
          </cell>
          <cell r="B25" t="str">
            <v>BOLIVAR-RICHBG</v>
          </cell>
          <cell r="C25">
            <v>1</v>
          </cell>
          <cell r="D25">
            <v>4</v>
          </cell>
          <cell r="E25">
            <v>12.07</v>
          </cell>
          <cell r="F25">
            <v>3</v>
          </cell>
          <cell r="G25">
            <v>0.05</v>
          </cell>
          <cell r="H25">
            <v>4</v>
          </cell>
          <cell r="I25">
            <v>2</v>
          </cell>
          <cell r="J25">
            <v>3.92</v>
          </cell>
          <cell r="K25">
            <v>1</v>
          </cell>
          <cell r="L25">
            <v>13.95</v>
          </cell>
          <cell r="M25">
            <v>8</v>
          </cell>
          <cell r="N25">
            <v>17.920000000000002</v>
          </cell>
          <cell r="O25">
            <v>0</v>
          </cell>
          <cell r="P25">
            <v>0</v>
          </cell>
          <cell r="Q25">
            <v>1</v>
          </cell>
          <cell r="R25">
            <v>0</v>
          </cell>
          <cell r="S25">
            <v>0</v>
          </cell>
          <cell r="T25">
            <v>0</v>
          </cell>
          <cell r="U25">
            <v>2</v>
          </cell>
          <cell r="V25">
            <v>6</v>
          </cell>
          <cell r="W25">
            <v>24.9</v>
          </cell>
          <cell r="X25">
            <v>0</v>
          </cell>
          <cell r="Y25">
            <v>0</v>
          </cell>
          <cell r="Z25">
            <v>4</v>
          </cell>
          <cell r="AA25">
            <v>0</v>
          </cell>
          <cell r="AB25">
            <v>0</v>
          </cell>
          <cell r="AC25">
            <v>0</v>
          </cell>
          <cell r="AD25">
            <v>108.81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108.81</v>
          </cell>
          <cell r="AO25">
            <v>0</v>
          </cell>
          <cell r="AP25">
            <v>0</v>
          </cell>
        </row>
        <row r="26">
          <cell r="A26" t="str">
            <v>030101</v>
          </cell>
          <cell r="B26" t="str">
            <v>CHENANGO FORKS</v>
          </cell>
          <cell r="C26">
            <v>7</v>
          </cell>
          <cell r="D26">
            <v>5</v>
          </cell>
          <cell r="E26">
            <v>2</v>
          </cell>
          <cell r="F26">
            <v>2</v>
          </cell>
          <cell r="G26">
            <v>7</v>
          </cell>
          <cell r="H26">
            <v>30</v>
          </cell>
          <cell r="I26">
            <v>0</v>
          </cell>
          <cell r="J26">
            <v>0</v>
          </cell>
          <cell r="K26">
            <v>0</v>
          </cell>
          <cell r="L26">
            <v>6</v>
          </cell>
          <cell r="M26">
            <v>20</v>
          </cell>
          <cell r="N26">
            <v>18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</v>
          </cell>
          <cell r="V26">
            <v>6</v>
          </cell>
          <cell r="W26">
            <v>100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</v>
          </cell>
          <cell r="AD26">
            <v>207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207</v>
          </cell>
          <cell r="AO26">
            <v>47253</v>
          </cell>
          <cell r="AP26">
            <v>228.27</v>
          </cell>
        </row>
        <row r="27">
          <cell r="A27" t="str">
            <v>030200</v>
          </cell>
          <cell r="B27" t="str">
            <v xml:space="preserve">BINGHAMTON    </v>
          </cell>
          <cell r="C27">
            <v>41</v>
          </cell>
          <cell r="D27">
            <v>66</v>
          </cell>
          <cell r="E27">
            <v>135</v>
          </cell>
          <cell r="F27">
            <v>6.48</v>
          </cell>
          <cell r="G27">
            <v>20</v>
          </cell>
          <cell r="H27">
            <v>56</v>
          </cell>
          <cell r="I27">
            <v>10</v>
          </cell>
          <cell r="J27">
            <v>4</v>
          </cell>
          <cell r="K27">
            <v>4</v>
          </cell>
          <cell r="L27">
            <v>56</v>
          </cell>
          <cell r="M27">
            <v>67</v>
          </cell>
          <cell r="N27">
            <v>250</v>
          </cell>
          <cell r="O27">
            <v>0</v>
          </cell>
          <cell r="P27">
            <v>0</v>
          </cell>
          <cell r="Q27">
            <v>1</v>
          </cell>
          <cell r="R27">
            <v>0</v>
          </cell>
          <cell r="S27">
            <v>0</v>
          </cell>
          <cell r="T27">
            <v>0</v>
          </cell>
          <cell r="U27">
            <v>18</v>
          </cell>
          <cell r="V27">
            <v>58</v>
          </cell>
          <cell r="W27">
            <v>25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817.48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817.48</v>
          </cell>
          <cell r="AO27">
            <v>0</v>
          </cell>
          <cell r="AP27">
            <v>0</v>
          </cell>
        </row>
        <row r="28">
          <cell r="A28" t="str">
            <v>030501</v>
          </cell>
          <cell r="B28" t="str">
            <v xml:space="preserve">HARPURSVILLE  </v>
          </cell>
          <cell r="C28">
            <v>0</v>
          </cell>
          <cell r="D28">
            <v>0</v>
          </cell>
          <cell r="E28">
            <v>0</v>
          </cell>
          <cell r="F28">
            <v>4</v>
          </cell>
          <cell r="G28">
            <v>11</v>
          </cell>
          <cell r="H28">
            <v>26</v>
          </cell>
          <cell r="I28">
            <v>0</v>
          </cell>
          <cell r="J28">
            <v>0</v>
          </cell>
          <cell r="K28">
            <v>0</v>
          </cell>
          <cell r="L28">
            <v>13</v>
          </cell>
          <cell r="M28">
            <v>25</v>
          </cell>
          <cell r="N28">
            <v>49</v>
          </cell>
          <cell r="O28">
            <v>0</v>
          </cell>
          <cell r="P28">
            <v>0</v>
          </cell>
          <cell r="Q28">
            <v>1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2</v>
          </cell>
          <cell r="W28">
            <v>1</v>
          </cell>
          <cell r="X28">
            <v>0</v>
          </cell>
          <cell r="Y28">
            <v>0</v>
          </cell>
          <cell r="Z28">
            <v>2</v>
          </cell>
          <cell r="AA28">
            <v>0</v>
          </cell>
          <cell r="AB28">
            <v>0</v>
          </cell>
          <cell r="AC28">
            <v>0</v>
          </cell>
          <cell r="AD28">
            <v>135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135</v>
          </cell>
          <cell r="AO28">
            <v>0</v>
          </cell>
          <cell r="AP28">
            <v>0</v>
          </cell>
        </row>
        <row r="29">
          <cell r="A29" t="str">
            <v>030601</v>
          </cell>
          <cell r="B29" t="str">
            <v>SUSQUEHANNA VA</v>
          </cell>
          <cell r="C29">
            <v>3.92</v>
          </cell>
          <cell r="D29">
            <v>8.7899999999999991</v>
          </cell>
          <cell r="E29">
            <v>1.97</v>
          </cell>
          <cell r="F29">
            <v>2.94</v>
          </cell>
          <cell r="G29">
            <v>4.8899999999999997</v>
          </cell>
          <cell r="H29">
            <v>12.66</v>
          </cell>
          <cell r="I29">
            <v>0</v>
          </cell>
          <cell r="J29">
            <v>0</v>
          </cell>
          <cell r="K29">
            <v>0</v>
          </cell>
          <cell r="L29">
            <v>17.559999999999999</v>
          </cell>
          <cell r="M29">
            <v>23.43</v>
          </cell>
          <cell r="N29">
            <v>52.72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4.92</v>
          </cell>
          <cell r="V29">
            <v>8.81</v>
          </cell>
          <cell r="W29">
            <v>49.8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192.40999999999997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192.40999999999997</v>
          </cell>
          <cell r="AO29">
            <v>0</v>
          </cell>
          <cell r="AP29">
            <v>0</v>
          </cell>
        </row>
        <row r="30">
          <cell r="A30" t="str">
            <v>030701</v>
          </cell>
          <cell r="B30" t="str">
            <v>CHENANGO VALLE</v>
          </cell>
          <cell r="C30">
            <v>12</v>
          </cell>
          <cell r="D30">
            <v>14</v>
          </cell>
          <cell r="E30">
            <v>9</v>
          </cell>
          <cell r="F30">
            <v>5</v>
          </cell>
          <cell r="G30">
            <v>4</v>
          </cell>
          <cell r="H30">
            <v>17</v>
          </cell>
          <cell r="I30">
            <v>0</v>
          </cell>
          <cell r="J30">
            <v>0</v>
          </cell>
          <cell r="K30">
            <v>0</v>
          </cell>
          <cell r="L30">
            <v>8</v>
          </cell>
          <cell r="M30">
            <v>18</v>
          </cell>
          <cell r="N30">
            <v>119</v>
          </cell>
          <cell r="O30">
            <v>0</v>
          </cell>
          <cell r="P30">
            <v>0</v>
          </cell>
          <cell r="Q30">
            <v>0</v>
          </cell>
          <cell r="R30">
            <v>0.4</v>
          </cell>
          <cell r="S30">
            <v>0</v>
          </cell>
          <cell r="T30">
            <v>0</v>
          </cell>
          <cell r="U30">
            <v>8</v>
          </cell>
          <cell r="V30">
            <v>24</v>
          </cell>
          <cell r="W30">
            <v>9</v>
          </cell>
          <cell r="X30">
            <v>0</v>
          </cell>
          <cell r="Y30">
            <v>0</v>
          </cell>
          <cell r="Z30">
            <v>3</v>
          </cell>
          <cell r="AA30">
            <v>0</v>
          </cell>
          <cell r="AB30">
            <v>0</v>
          </cell>
          <cell r="AC30">
            <v>0</v>
          </cell>
          <cell r="AD30">
            <v>250.4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250.4</v>
          </cell>
          <cell r="AO30">
            <v>0</v>
          </cell>
          <cell r="AP30">
            <v>0</v>
          </cell>
        </row>
        <row r="31">
          <cell r="A31" t="str">
            <v>031101</v>
          </cell>
          <cell r="B31" t="str">
            <v xml:space="preserve">MAINE ENDWELL </v>
          </cell>
          <cell r="C31">
            <v>29</v>
          </cell>
          <cell r="D31">
            <v>19</v>
          </cell>
          <cell r="E31">
            <v>13</v>
          </cell>
          <cell r="F31">
            <v>4</v>
          </cell>
          <cell r="G31">
            <v>11</v>
          </cell>
          <cell r="H31">
            <v>33</v>
          </cell>
          <cell r="I31">
            <v>0</v>
          </cell>
          <cell r="J31">
            <v>0</v>
          </cell>
          <cell r="K31">
            <v>0</v>
          </cell>
          <cell r="L31">
            <v>42</v>
          </cell>
          <cell r="M31">
            <v>61</v>
          </cell>
          <cell r="N31">
            <v>177.97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8</v>
          </cell>
          <cell r="V31">
            <v>7</v>
          </cell>
          <cell r="W31">
            <v>0</v>
          </cell>
          <cell r="X31">
            <v>0</v>
          </cell>
          <cell r="Y31">
            <v>0</v>
          </cell>
          <cell r="Z31">
            <v>2</v>
          </cell>
          <cell r="AA31">
            <v>0</v>
          </cell>
          <cell r="AB31">
            <v>0</v>
          </cell>
          <cell r="AC31">
            <v>0</v>
          </cell>
          <cell r="AD31">
            <v>406.97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406.97</v>
          </cell>
          <cell r="AO31">
            <v>0</v>
          </cell>
          <cell r="AP31">
            <v>0</v>
          </cell>
        </row>
        <row r="32">
          <cell r="A32" t="str">
            <v>031301</v>
          </cell>
          <cell r="B32" t="str">
            <v xml:space="preserve">DEPOSIT       </v>
          </cell>
          <cell r="C32">
            <v>8</v>
          </cell>
          <cell r="D32">
            <v>1</v>
          </cell>
          <cell r="E32">
            <v>0</v>
          </cell>
          <cell r="F32">
            <v>3</v>
          </cell>
          <cell r="G32">
            <v>2</v>
          </cell>
          <cell r="H32">
            <v>8</v>
          </cell>
          <cell r="I32">
            <v>0</v>
          </cell>
          <cell r="J32">
            <v>0</v>
          </cell>
          <cell r="K32">
            <v>0</v>
          </cell>
          <cell r="L32">
            <v>5</v>
          </cell>
          <cell r="M32">
            <v>16</v>
          </cell>
          <cell r="N32">
            <v>34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78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78</v>
          </cell>
          <cell r="AO32">
            <v>0</v>
          </cell>
          <cell r="AP32">
            <v>0</v>
          </cell>
        </row>
        <row r="33">
          <cell r="A33" t="str">
            <v>031401</v>
          </cell>
          <cell r="B33" t="str">
            <v xml:space="preserve">WHITNEY POINT </v>
          </cell>
          <cell r="C33">
            <v>18.920000000000002</v>
          </cell>
          <cell r="D33">
            <v>8.9700000000000006</v>
          </cell>
          <cell r="E33">
            <v>6.95</v>
          </cell>
          <cell r="F33">
            <v>2.92</v>
          </cell>
          <cell r="G33">
            <v>2.97</v>
          </cell>
          <cell r="H33">
            <v>17.59</v>
          </cell>
          <cell r="I33">
            <v>0</v>
          </cell>
          <cell r="J33">
            <v>0</v>
          </cell>
          <cell r="K33">
            <v>0</v>
          </cell>
          <cell r="L33">
            <v>11.95</v>
          </cell>
          <cell r="M33">
            <v>42.33</v>
          </cell>
          <cell r="N33">
            <v>80.64</v>
          </cell>
          <cell r="O33">
            <v>0</v>
          </cell>
          <cell r="P33">
            <v>0</v>
          </cell>
          <cell r="Q33">
            <v>1.95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3.92</v>
          </cell>
          <cell r="W33">
            <v>28.46</v>
          </cell>
          <cell r="X33">
            <v>0</v>
          </cell>
          <cell r="Y33">
            <v>0</v>
          </cell>
          <cell r="Z33">
            <v>3.92</v>
          </cell>
          <cell r="AA33">
            <v>0</v>
          </cell>
          <cell r="AB33">
            <v>0.97</v>
          </cell>
          <cell r="AC33">
            <v>0</v>
          </cell>
          <cell r="AD33">
            <v>232.45999999999998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232.45999999999998</v>
          </cell>
          <cell r="AO33">
            <v>0</v>
          </cell>
          <cell r="AP33">
            <v>0</v>
          </cell>
        </row>
        <row r="34">
          <cell r="A34" t="str">
            <v>031501</v>
          </cell>
          <cell r="B34" t="str">
            <v>UNION-ENDICOTT</v>
          </cell>
          <cell r="C34">
            <v>25.12</v>
          </cell>
          <cell r="D34">
            <v>9.18</v>
          </cell>
          <cell r="E34">
            <v>29.81</v>
          </cell>
          <cell r="F34">
            <v>16.809999999999999</v>
          </cell>
          <cell r="G34">
            <v>17.73</v>
          </cell>
          <cell r="H34">
            <v>80.150000000000006</v>
          </cell>
          <cell r="I34">
            <v>0</v>
          </cell>
          <cell r="J34">
            <v>0.26</v>
          </cell>
          <cell r="K34">
            <v>1</v>
          </cell>
          <cell r="L34">
            <v>19.73</v>
          </cell>
          <cell r="M34">
            <v>47.86</v>
          </cell>
          <cell r="N34">
            <v>145.1</v>
          </cell>
          <cell r="O34">
            <v>0</v>
          </cell>
          <cell r="P34">
            <v>1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  <cell r="U34">
            <v>10.1</v>
          </cell>
          <cell r="V34">
            <v>18.440000000000001</v>
          </cell>
          <cell r="W34">
            <v>69.89</v>
          </cell>
          <cell r="X34">
            <v>0</v>
          </cell>
          <cell r="Y34">
            <v>0</v>
          </cell>
          <cell r="Z34">
            <v>2</v>
          </cell>
          <cell r="AA34">
            <v>0</v>
          </cell>
          <cell r="AB34">
            <v>0</v>
          </cell>
          <cell r="AC34">
            <v>0</v>
          </cell>
          <cell r="AD34">
            <v>495.18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495.18</v>
          </cell>
          <cell r="AO34">
            <v>0</v>
          </cell>
          <cell r="AP34">
            <v>0</v>
          </cell>
        </row>
        <row r="35">
          <cell r="A35" t="str">
            <v>031502</v>
          </cell>
          <cell r="B35" t="str">
            <v>JOHNSON   CITY</v>
          </cell>
          <cell r="C35">
            <v>28</v>
          </cell>
          <cell r="D35">
            <v>15</v>
          </cell>
          <cell r="E35">
            <v>27</v>
          </cell>
          <cell r="F35">
            <v>4</v>
          </cell>
          <cell r="G35">
            <v>9</v>
          </cell>
          <cell r="H35">
            <v>24</v>
          </cell>
          <cell r="I35">
            <v>2</v>
          </cell>
          <cell r="J35">
            <v>3</v>
          </cell>
          <cell r="K35">
            <v>7</v>
          </cell>
          <cell r="L35">
            <v>21</v>
          </cell>
          <cell r="M35">
            <v>48</v>
          </cell>
          <cell r="N35">
            <v>132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7</v>
          </cell>
          <cell r="V35">
            <v>8</v>
          </cell>
          <cell r="W35">
            <v>28</v>
          </cell>
          <cell r="X35">
            <v>0</v>
          </cell>
          <cell r="Y35">
            <v>0</v>
          </cell>
          <cell r="Z35">
            <v>4</v>
          </cell>
          <cell r="AA35">
            <v>1</v>
          </cell>
          <cell r="AB35">
            <v>2</v>
          </cell>
          <cell r="AC35">
            <v>0</v>
          </cell>
          <cell r="AD35">
            <v>370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370</v>
          </cell>
          <cell r="AO35">
            <v>0</v>
          </cell>
          <cell r="AP35">
            <v>0</v>
          </cell>
        </row>
        <row r="36">
          <cell r="A36" t="str">
            <v>031601</v>
          </cell>
          <cell r="B36" t="str">
            <v xml:space="preserve">VESTAL        </v>
          </cell>
          <cell r="C36">
            <v>11.97</v>
          </cell>
          <cell r="D36">
            <v>18</v>
          </cell>
          <cell r="E36">
            <v>10</v>
          </cell>
          <cell r="F36">
            <v>8</v>
          </cell>
          <cell r="G36">
            <v>8</v>
          </cell>
          <cell r="H36">
            <v>72.87</v>
          </cell>
          <cell r="I36">
            <v>0</v>
          </cell>
          <cell r="J36">
            <v>0</v>
          </cell>
          <cell r="K36">
            <v>1</v>
          </cell>
          <cell r="L36">
            <v>15</v>
          </cell>
          <cell r="M36">
            <v>38.97</v>
          </cell>
          <cell r="N36">
            <v>173.87</v>
          </cell>
          <cell r="O36">
            <v>0</v>
          </cell>
          <cell r="P36">
            <v>0</v>
          </cell>
          <cell r="Q36">
            <v>3</v>
          </cell>
          <cell r="R36">
            <v>0</v>
          </cell>
          <cell r="S36">
            <v>0</v>
          </cell>
          <cell r="T36">
            <v>0</v>
          </cell>
          <cell r="U36">
            <v>1</v>
          </cell>
          <cell r="V36">
            <v>2</v>
          </cell>
          <cell r="W36">
            <v>4</v>
          </cell>
          <cell r="X36">
            <v>0</v>
          </cell>
          <cell r="Y36">
            <v>0</v>
          </cell>
          <cell r="Z36">
            <v>4</v>
          </cell>
          <cell r="AA36">
            <v>0</v>
          </cell>
          <cell r="AB36">
            <v>0</v>
          </cell>
          <cell r="AC36">
            <v>0</v>
          </cell>
          <cell r="AD36">
            <v>371.68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371.68</v>
          </cell>
          <cell r="AO36">
            <v>4264</v>
          </cell>
          <cell r="AP36">
            <v>11.47</v>
          </cell>
        </row>
        <row r="37">
          <cell r="A37" t="str">
            <v>031701</v>
          </cell>
          <cell r="B37" t="str">
            <v xml:space="preserve">WINDSOR       </v>
          </cell>
          <cell r="C37">
            <v>7</v>
          </cell>
          <cell r="D37">
            <v>5</v>
          </cell>
          <cell r="E37">
            <v>10</v>
          </cell>
          <cell r="F37">
            <v>4</v>
          </cell>
          <cell r="G37">
            <v>2</v>
          </cell>
          <cell r="H37">
            <v>16</v>
          </cell>
          <cell r="I37">
            <v>0</v>
          </cell>
          <cell r="J37">
            <v>0</v>
          </cell>
          <cell r="K37">
            <v>0</v>
          </cell>
          <cell r="L37">
            <v>6</v>
          </cell>
          <cell r="M37">
            <v>18</v>
          </cell>
          <cell r="N37">
            <v>44</v>
          </cell>
          <cell r="O37">
            <v>0</v>
          </cell>
          <cell r="P37">
            <v>0</v>
          </cell>
          <cell r="Q37">
            <v>1</v>
          </cell>
          <cell r="R37">
            <v>0</v>
          </cell>
          <cell r="S37">
            <v>0</v>
          </cell>
          <cell r="T37">
            <v>0</v>
          </cell>
          <cell r="U37">
            <v>2</v>
          </cell>
          <cell r="V37">
            <v>14</v>
          </cell>
          <cell r="W37">
            <v>37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166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166</v>
          </cell>
          <cell r="AO37">
            <v>0</v>
          </cell>
          <cell r="AP37">
            <v>0</v>
          </cell>
        </row>
        <row r="38">
          <cell r="A38" t="str">
            <v>040204</v>
          </cell>
          <cell r="B38" t="str">
            <v xml:space="preserve">WEST VALLEY   </v>
          </cell>
          <cell r="C38">
            <v>0</v>
          </cell>
          <cell r="D38">
            <v>0.97</v>
          </cell>
          <cell r="E38">
            <v>0</v>
          </cell>
          <cell r="F38">
            <v>0</v>
          </cell>
          <cell r="G38">
            <v>0.8</v>
          </cell>
          <cell r="H38">
            <v>6.82</v>
          </cell>
          <cell r="I38">
            <v>0</v>
          </cell>
          <cell r="J38">
            <v>0</v>
          </cell>
          <cell r="K38">
            <v>0</v>
          </cell>
          <cell r="L38">
            <v>1.95</v>
          </cell>
          <cell r="M38">
            <v>3.9</v>
          </cell>
          <cell r="N38">
            <v>17.55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0.97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32.96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32.96</v>
          </cell>
          <cell r="AO38">
            <v>4176</v>
          </cell>
          <cell r="AP38">
            <v>126.69</v>
          </cell>
        </row>
        <row r="39">
          <cell r="A39" t="str">
            <v>040302</v>
          </cell>
          <cell r="B39" t="str">
            <v>ALLEGANY-LIMES</v>
          </cell>
          <cell r="C39">
            <v>0</v>
          </cell>
          <cell r="D39">
            <v>0.8</v>
          </cell>
          <cell r="E39">
            <v>4.9000000000000004</v>
          </cell>
          <cell r="F39">
            <v>2.5499999999999998</v>
          </cell>
          <cell r="G39">
            <v>1.5</v>
          </cell>
          <cell r="H39">
            <v>6</v>
          </cell>
          <cell r="I39">
            <v>0</v>
          </cell>
          <cell r="J39">
            <v>0</v>
          </cell>
          <cell r="K39">
            <v>0</v>
          </cell>
          <cell r="L39">
            <v>7.25</v>
          </cell>
          <cell r="M39">
            <v>14.05</v>
          </cell>
          <cell r="N39">
            <v>8.35</v>
          </cell>
          <cell r="O39">
            <v>0</v>
          </cell>
          <cell r="P39">
            <v>1.45</v>
          </cell>
          <cell r="Q39">
            <v>0.75</v>
          </cell>
          <cell r="R39">
            <v>0</v>
          </cell>
          <cell r="S39">
            <v>0</v>
          </cell>
          <cell r="T39">
            <v>0</v>
          </cell>
          <cell r="U39">
            <v>1.4</v>
          </cell>
          <cell r="V39">
            <v>3.4</v>
          </cell>
          <cell r="W39">
            <v>14.5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0.45</v>
          </cell>
          <cell r="AD39">
            <v>67.350000000000009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67.350000000000009</v>
          </cell>
          <cell r="AO39">
            <v>0</v>
          </cell>
          <cell r="AP39">
            <v>0</v>
          </cell>
        </row>
        <row r="40">
          <cell r="A40" t="str">
            <v>040901</v>
          </cell>
          <cell r="B40" t="str">
            <v xml:space="preserve">ELLICOTTVILLE </v>
          </cell>
          <cell r="C40">
            <v>1</v>
          </cell>
          <cell r="D40">
            <v>0</v>
          </cell>
          <cell r="E40">
            <v>0</v>
          </cell>
          <cell r="F40">
            <v>1</v>
          </cell>
          <cell r="G40">
            <v>2</v>
          </cell>
          <cell r="H40">
            <v>5</v>
          </cell>
          <cell r="I40">
            <v>0</v>
          </cell>
          <cell r="J40">
            <v>0</v>
          </cell>
          <cell r="K40">
            <v>0.02</v>
          </cell>
          <cell r="L40">
            <v>3</v>
          </cell>
          <cell r="M40">
            <v>9</v>
          </cell>
          <cell r="N40">
            <v>25.92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</v>
          </cell>
          <cell r="AA40">
            <v>0</v>
          </cell>
          <cell r="AB40">
            <v>0</v>
          </cell>
          <cell r="AC40">
            <v>0</v>
          </cell>
          <cell r="AD40">
            <v>47.94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47.94</v>
          </cell>
          <cell r="AO40">
            <v>0</v>
          </cell>
          <cell r="AP40">
            <v>0</v>
          </cell>
        </row>
        <row r="41">
          <cell r="A41" t="str">
            <v>041101</v>
          </cell>
          <cell r="B41" t="str">
            <v xml:space="preserve">FRANKLINVILLE </v>
          </cell>
          <cell r="C41">
            <v>0</v>
          </cell>
          <cell r="D41">
            <v>0</v>
          </cell>
          <cell r="E41">
            <v>2</v>
          </cell>
          <cell r="F41">
            <v>4</v>
          </cell>
          <cell r="G41">
            <v>5</v>
          </cell>
          <cell r="H41">
            <v>12</v>
          </cell>
          <cell r="I41">
            <v>0</v>
          </cell>
          <cell r="J41">
            <v>0</v>
          </cell>
          <cell r="K41">
            <v>1</v>
          </cell>
          <cell r="L41">
            <v>5</v>
          </cell>
          <cell r="M41">
            <v>17</v>
          </cell>
          <cell r="N41">
            <v>30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2</v>
          </cell>
          <cell r="V41">
            <v>3</v>
          </cell>
          <cell r="W41">
            <v>0</v>
          </cell>
          <cell r="X41">
            <v>0</v>
          </cell>
          <cell r="Y41">
            <v>0</v>
          </cell>
          <cell r="Z41">
            <v>1</v>
          </cell>
          <cell r="AA41">
            <v>0</v>
          </cell>
          <cell r="AB41">
            <v>0</v>
          </cell>
          <cell r="AC41">
            <v>0</v>
          </cell>
          <cell r="AD41">
            <v>82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82</v>
          </cell>
          <cell r="AO41">
            <v>0</v>
          </cell>
          <cell r="AP41">
            <v>0</v>
          </cell>
        </row>
        <row r="42">
          <cell r="A42" t="str">
            <v>041401</v>
          </cell>
          <cell r="B42" t="str">
            <v xml:space="preserve">HINSDALE      </v>
          </cell>
          <cell r="C42">
            <v>0</v>
          </cell>
          <cell r="D42">
            <v>0</v>
          </cell>
          <cell r="E42">
            <v>4</v>
          </cell>
          <cell r="F42">
            <v>2</v>
          </cell>
          <cell r="G42">
            <v>2</v>
          </cell>
          <cell r="H42">
            <v>4</v>
          </cell>
          <cell r="I42">
            <v>0</v>
          </cell>
          <cell r="J42">
            <v>0</v>
          </cell>
          <cell r="K42">
            <v>0</v>
          </cell>
          <cell r="L42">
            <v>7</v>
          </cell>
          <cell r="M42">
            <v>6</v>
          </cell>
          <cell r="N42">
            <v>13</v>
          </cell>
          <cell r="O42">
            <v>0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40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40</v>
          </cell>
          <cell r="AO42">
            <v>0</v>
          </cell>
          <cell r="AP42">
            <v>0</v>
          </cell>
        </row>
        <row r="43">
          <cell r="A43" t="str">
            <v>042302</v>
          </cell>
          <cell r="B43" t="str">
            <v>CATTARAUGUS-LI</v>
          </cell>
          <cell r="C43">
            <v>11</v>
          </cell>
          <cell r="D43">
            <v>25</v>
          </cell>
          <cell r="E43">
            <v>13</v>
          </cell>
          <cell r="F43">
            <v>2</v>
          </cell>
          <cell r="G43">
            <v>3</v>
          </cell>
          <cell r="H43">
            <v>9</v>
          </cell>
          <cell r="I43">
            <v>0</v>
          </cell>
          <cell r="J43">
            <v>0</v>
          </cell>
          <cell r="K43">
            <v>0</v>
          </cell>
          <cell r="L43">
            <v>11</v>
          </cell>
          <cell r="M43">
            <v>20</v>
          </cell>
          <cell r="N43">
            <v>53</v>
          </cell>
          <cell r="O43">
            <v>0</v>
          </cell>
          <cell r="P43">
            <v>0</v>
          </cell>
          <cell r="Q43">
            <v>5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1</v>
          </cell>
          <cell r="X43">
            <v>0</v>
          </cell>
          <cell r="Y43">
            <v>0</v>
          </cell>
          <cell r="Z43">
            <v>2</v>
          </cell>
          <cell r="AA43">
            <v>0</v>
          </cell>
          <cell r="AB43">
            <v>0</v>
          </cell>
          <cell r="AC43">
            <v>0</v>
          </cell>
          <cell r="AD43">
            <v>155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155</v>
          </cell>
          <cell r="AO43">
            <v>45377</v>
          </cell>
          <cell r="AP43">
            <v>292.75</v>
          </cell>
        </row>
        <row r="44">
          <cell r="A44" t="str">
            <v>042400</v>
          </cell>
          <cell r="B44" t="str">
            <v xml:space="preserve">OLEAN         </v>
          </cell>
          <cell r="C44">
            <v>10</v>
          </cell>
          <cell r="D44">
            <v>20</v>
          </cell>
          <cell r="E44">
            <v>27</v>
          </cell>
          <cell r="F44">
            <v>10</v>
          </cell>
          <cell r="G44">
            <v>5</v>
          </cell>
          <cell r="H44">
            <v>16</v>
          </cell>
          <cell r="I44">
            <v>0</v>
          </cell>
          <cell r="J44">
            <v>0</v>
          </cell>
          <cell r="K44">
            <v>0</v>
          </cell>
          <cell r="L44">
            <v>18</v>
          </cell>
          <cell r="M44">
            <v>65</v>
          </cell>
          <cell r="N44">
            <v>125</v>
          </cell>
          <cell r="O44">
            <v>0</v>
          </cell>
          <cell r="P44">
            <v>1</v>
          </cell>
          <cell r="Q44">
            <v>4</v>
          </cell>
          <cell r="R44">
            <v>0</v>
          </cell>
          <cell r="S44">
            <v>0</v>
          </cell>
          <cell r="T44">
            <v>0</v>
          </cell>
          <cell r="U44">
            <v>4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306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306</v>
          </cell>
          <cell r="AO44">
            <v>0</v>
          </cell>
          <cell r="AP44">
            <v>0</v>
          </cell>
        </row>
        <row r="45">
          <cell r="A45" t="str">
            <v>042801</v>
          </cell>
          <cell r="B45" t="str">
            <v xml:space="preserve">GOWANDA       </v>
          </cell>
          <cell r="C45">
            <v>20.7</v>
          </cell>
          <cell r="D45">
            <v>8</v>
          </cell>
          <cell r="E45">
            <v>9</v>
          </cell>
          <cell r="F45">
            <v>0</v>
          </cell>
          <cell r="G45">
            <v>4.8499999999999996</v>
          </cell>
          <cell r="H45">
            <v>3</v>
          </cell>
          <cell r="I45">
            <v>0</v>
          </cell>
          <cell r="J45">
            <v>0</v>
          </cell>
          <cell r="K45">
            <v>0</v>
          </cell>
          <cell r="L45">
            <v>13.85</v>
          </cell>
          <cell r="M45">
            <v>36.700000000000003</v>
          </cell>
          <cell r="N45">
            <v>60</v>
          </cell>
          <cell r="O45">
            <v>0</v>
          </cell>
          <cell r="P45">
            <v>0</v>
          </cell>
          <cell r="Q45">
            <v>2.85</v>
          </cell>
          <cell r="R45">
            <v>0</v>
          </cell>
          <cell r="S45">
            <v>0</v>
          </cell>
          <cell r="T45">
            <v>2</v>
          </cell>
          <cell r="U45">
            <v>0</v>
          </cell>
          <cell r="V45">
            <v>0</v>
          </cell>
          <cell r="W45">
            <v>1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161.95000000000002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161.95000000000002</v>
          </cell>
          <cell r="AO45">
            <v>0</v>
          </cell>
          <cell r="AP45">
            <v>0</v>
          </cell>
        </row>
        <row r="46">
          <cell r="A46" t="str">
            <v>042901</v>
          </cell>
          <cell r="B46" t="str">
            <v xml:space="preserve">PORTVILLE     </v>
          </cell>
          <cell r="C46">
            <v>1</v>
          </cell>
          <cell r="D46">
            <v>3</v>
          </cell>
          <cell r="E46">
            <v>1</v>
          </cell>
          <cell r="F46">
            <v>2</v>
          </cell>
          <cell r="G46">
            <v>1</v>
          </cell>
          <cell r="H46">
            <v>2</v>
          </cell>
          <cell r="I46">
            <v>0</v>
          </cell>
          <cell r="J46">
            <v>0</v>
          </cell>
          <cell r="K46">
            <v>0</v>
          </cell>
          <cell r="L46">
            <v>6</v>
          </cell>
          <cell r="M46">
            <v>23</v>
          </cell>
          <cell r="N46">
            <v>39.5</v>
          </cell>
          <cell r="O46">
            <v>0</v>
          </cell>
          <cell r="P46">
            <v>0</v>
          </cell>
          <cell r="Q46">
            <v>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0.5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80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80</v>
          </cell>
          <cell r="AO46">
            <v>0</v>
          </cell>
          <cell r="AP46">
            <v>0</v>
          </cell>
        </row>
        <row r="47">
          <cell r="A47" t="str">
            <v>043001</v>
          </cell>
          <cell r="B47" t="str">
            <v xml:space="preserve">RANDOLPH      </v>
          </cell>
          <cell r="C47">
            <v>8.67</v>
          </cell>
          <cell r="D47">
            <v>5.87</v>
          </cell>
          <cell r="E47">
            <v>4.87</v>
          </cell>
          <cell r="F47">
            <v>0.84</v>
          </cell>
          <cell r="G47">
            <v>1.51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4.43</v>
          </cell>
          <cell r="M47">
            <v>6.48</v>
          </cell>
          <cell r="N47">
            <v>40.18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0.74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73.589999999999989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73.589999999999989</v>
          </cell>
          <cell r="AO47">
            <v>0</v>
          </cell>
          <cell r="AP47">
            <v>0</v>
          </cell>
        </row>
        <row r="48">
          <cell r="A48" t="str">
            <v>043200</v>
          </cell>
          <cell r="B48" t="str">
            <v xml:space="preserve">SALAMANCA     </v>
          </cell>
          <cell r="C48">
            <v>18</v>
          </cell>
          <cell r="D48">
            <v>20</v>
          </cell>
          <cell r="E48">
            <v>21</v>
          </cell>
          <cell r="F48">
            <v>3</v>
          </cell>
          <cell r="G48">
            <v>2</v>
          </cell>
          <cell r="H48">
            <v>2</v>
          </cell>
          <cell r="I48">
            <v>0</v>
          </cell>
          <cell r="J48">
            <v>0</v>
          </cell>
          <cell r="K48">
            <v>0</v>
          </cell>
          <cell r="L48">
            <v>6</v>
          </cell>
          <cell r="M48">
            <v>18</v>
          </cell>
          <cell r="N48">
            <v>63</v>
          </cell>
          <cell r="O48">
            <v>0</v>
          </cell>
          <cell r="P48">
            <v>0</v>
          </cell>
          <cell r="Q48">
            <v>1</v>
          </cell>
          <cell r="R48">
            <v>0</v>
          </cell>
          <cell r="S48">
            <v>0</v>
          </cell>
          <cell r="T48">
            <v>0</v>
          </cell>
          <cell r="U48">
            <v>8</v>
          </cell>
          <cell r="V48">
            <v>2</v>
          </cell>
          <cell r="W48">
            <v>9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173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173</v>
          </cell>
          <cell r="AO48">
            <v>0</v>
          </cell>
          <cell r="AP48">
            <v>0</v>
          </cell>
        </row>
        <row r="49">
          <cell r="A49" t="str">
            <v>043501</v>
          </cell>
          <cell r="B49" t="str">
            <v>YORKSHRE-PIONE</v>
          </cell>
          <cell r="C49">
            <v>5.75</v>
          </cell>
          <cell r="D49">
            <v>20.82</v>
          </cell>
          <cell r="E49">
            <v>8.8699999999999992</v>
          </cell>
          <cell r="F49">
            <v>40.9</v>
          </cell>
          <cell r="G49">
            <v>12.57</v>
          </cell>
          <cell r="H49">
            <v>18.27</v>
          </cell>
          <cell r="I49">
            <v>0</v>
          </cell>
          <cell r="J49">
            <v>0</v>
          </cell>
          <cell r="K49">
            <v>0</v>
          </cell>
          <cell r="L49">
            <v>12.05</v>
          </cell>
          <cell r="M49">
            <v>44.72</v>
          </cell>
          <cell r="N49">
            <v>132.77000000000001</v>
          </cell>
          <cell r="O49">
            <v>0</v>
          </cell>
          <cell r="P49">
            <v>1.55</v>
          </cell>
          <cell r="Q49">
            <v>2.87</v>
          </cell>
          <cell r="R49">
            <v>0</v>
          </cell>
          <cell r="S49">
            <v>0</v>
          </cell>
          <cell r="T49">
            <v>0</v>
          </cell>
          <cell r="U49">
            <v>1.35</v>
          </cell>
          <cell r="V49">
            <v>0.92</v>
          </cell>
          <cell r="W49">
            <v>1.1000000000000001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304.5100000000001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304.5100000000001</v>
          </cell>
          <cell r="AO49">
            <v>12169</v>
          </cell>
          <cell r="AP49">
            <v>39.96</v>
          </cell>
        </row>
        <row r="50">
          <cell r="A50" t="str">
            <v>050100</v>
          </cell>
          <cell r="B50" t="str">
            <v xml:space="preserve">AUBURN        </v>
          </cell>
          <cell r="C50">
            <v>3.5</v>
          </cell>
          <cell r="D50">
            <v>2.7</v>
          </cell>
          <cell r="E50">
            <v>7.5</v>
          </cell>
          <cell r="F50">
            <v>3.75</v>
          </cell>
          <cell r="G50">
            <v>18</v>
          </cell>
          <cell r="H50">
            <v>66</v>
          </cell>
          <cell r="I50">
            <v>0</v>
          </cell>
          <cell r="J50">
            <v>0</v>
          </cell>
          <cell r="K50">
            <v>0</v>
          </cell>
          <cell r="L50">
            <v>100</v>
          </cell>
          <cell r="M50">
            <v>96</v>
          </cell>
          <cell r="N50">
            <v>166</v>
          </cell>
          <cell r="O50">
            <v>0</v>
          </cell>
          <cell r="P50">
            <v>0</v>
          </cell>
          <cell r="Q50">
            <v>22</v>
          </cell>
          <cell r="R50">
            <v>0</v>
          </cell>
          <cell r="S50">
            <v>0</v>
          </cell>
          <cell r="T50">
            <v>0</v>
          </cell>
          <cell r="U50">
            <v>10</v>
          </cell>
          <cell r="V50">
            <v>6.5</v>
          </cell>
          <cell r="W50">
            <v>10</v>
          </cell>
          <cell r="X50">
            <v>0</v>
          </cell>
          <cell r="Y50">
            <v>0</v>
          </cell>
          <cell r="Z50">
            <v>6</v>
          </cell>
          <cell r="AA50">
            <v>0</v>
          </cell>
          <cell r="AB50">
            <v>0</v>
          </cell>
          <cell r="AC50">
            <v>0</v>
          </cell>
          <cell r="AD50">
            <v>517.95000000000005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517.95000000000005</v>
          </cell>
          <cell r="AO50">
            <v>0</v>
          </cell>
          <cell r="AP50">
            <v>0</v>
          </cell>
        </row>
        <row r="51">
          <cell r="A51" t="str">
            <v>050301</v>
          </cell>
          <cell r="B51" t="str">
            <v xml:space="preserve">WEEDSPORT     </v>
          </cell>
          <cell r="C51">
            <v>3</v>
          </cell>
          <cell r="D51">
            <v>5</v>
          </cell>
          <cell r="E51">
            <v>0</v>
          </cell>
          <cell r="F51">
            <v>2</v>
          </cell>
          <cell r="G51">
            <v>2</v>
          </cell>
          <cell r="H51">
            <v>8</v>
          </cell>
          <cell r="I51">
            <v>0</v>
          </cell>
          <cell r="J51">
            <v>0</v>
          </cell>
          <cell r="K51">
            <v>0</v>
          </cell>
          <cell r="L51">
            <v>5</v>
          </cell>
          <cell r="M51">
            <v>15</v>
          </cell>
          <cell r="N51">
            <v>57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97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97</v>
          </cell>
          <cell r="AO51">
            <v>0</v>
          </cell>
          <cell r="AP51">
            <v>0</v>
          </cell>
        </row>
        <row r="52">
          <cell r="A52" t="str">
            <v>050401</v>
          </cell>
          <cell r="B52" t="str">
            <v xml:space="preserve">CATO MERIDIAN </v>
          </cell>
          <cell r="C52">
            <v>2</v>
          </cell>
          <cell r="D52">
            <v>2</v>
          </cell>
          <cell r="E52">
            <v>2</v>
          </cell>
          <cell r="F52">
            <v>2</v>
          </cell>
          <cell r="G52">
            <v>4</v>
          </cell>
          <cell r="H52">
            <v>7</v>
          </cell>
          <cell r="I52">
            <v>0</v>
          </cell>
          <cell r="J52">
            <v>0</v>
          </cell>
          <cell r="K52">
            <v>0</v>
          </cell>
          <cell r="L52">
            <v>8</v>
          </cell>
          <cell r="M52">
            <v>13</v>
          </cell>
          <cell r="N52">
            <v>46</v>
          </cell>
          <cell r="O52">
            <v>1</v>
          </cell>
          <cell r="P52">
            <v>0</v>
          </cell>
          <cell r="Q52">
            <v>1</v>
          </cell>
          <cell r="R52">
            <v>0</v>
          </cell>
          <cell r="S52">
            <v>0</v>
          </cell>
          <cell r="T52">
            <v>0</v>
          </cell>
          <cell r="U52">
            <v>4</v>
          </cell>
          <cell r="V52">
            <v>5</v>
          </cell>
          <cell r="W52">
            <v>20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117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117</v>
          </cell>
          <cell r="AO52">
            <v>0</v>
          </cell>
          <cell r="AP52">
            <v>0</v>
          </cell>
        </row>
        <row r="53">
          <cell r="A53" t="str">
            <v>050701</v>
          </cell>
          <cell r="B53" t="str">
            <v>SOUTHERN CAYUG</v>
          </cell>
          <cell r="C53">
            <v>3</v>
          </cell>
          <cell r="D53">
            <v>1</v>
          </cell>
          <cell r="E53">
            <v>0</v>
          </cell>
          <cell r="F53">
            <v>4</v>
          </cell>
          <cell r="G53">
            <v>7</v>
          </cell>
          <cell r="H53">
            <v>4.92</v>
          </cell>
          <cell r="I53">
            <v>0</v>
          </cell>
          <cell r="J53">
            <v>0</v>
          </cell>
          <cell r="K53">
            <v>0</v>
          </cell>
          <cell r="L53">
            <v>6</v>
          </cell>
          <cell r="M53">
            <v>19</v>
          </cell>
          <cell r="N53">
            <v>13.98</v>
          </cell>
          <cell r="O53">
            <v>1</v>
          </cell>
          <cell r="P53">
            <v>1</v>
          </cell>
          <cell r="Q53">
            <v>5</v>
          </cell>
          <cell r="R53">
            <v>0</v>
          </cell>
          <cell r="S53">
            <v>0</v>
          </cell>
          <cell r="T53">
            <v>0</v>
          </cell>
          <cell r="U53">
            <v>2</v>
          </cell>
          <cell r="V53">
            <v>0</v>
          </cell>
          <cell r="W53">
            <v>1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68.900000000000006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68.900000000000006</v>
          </cell>
          <cell r="AO53">
            <v>0</v>
          </cell>
          <cell r="AP53">
            <v>0</v>
          </cell>
        </row>
        <row r="54">
          <cell r="A54" t="str">
            <v>051101</v>
          </cell>
          <cell r="B54" t="str">
            <v xml:space="preserve">PORT BYRON    </v>
          </cell>
          <cell r="C54">
            <v>5</v>
          </cell>
          <cell r="D54">
            <v>4</v>
          </cell>
          <cell r="E54">
            <v>0</v>
          </cell>
          <cell r="F54">
            <v>5</v>
          </cell>
          <cell r="G54">
            <v>5</v>
          </cell>
          <cell r="H54">
            <v>12</v>
          </cell>
          <cell r="I54">
            <v>0</v>
          </cell>
          <cell r="J54">
            <v>0</v>
          </cell>
          <cell r="K54">
            <v>0</v>
          </cell>
          <cell r="L54">
            <v>9</v>
          </cell>
          <cell r="M54">
            <v>20</v>
          </cell>
          <cell r="N54">
            <v>37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</v>
          </cell>
          <cell r="V54">
            <v>0</v>
          </cell>
          <cell r="W54">
            <v>1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99</v>
          </cell>
          <cell r="AO54">
            <v>0</v>
          </cell>
          <cell r="AP54">
            <v>0</v>
          </cell>
        </row>
        <row r="55">
          <cell r="A55" t="str">
            <v>051301</v>
          </cell>
          <cell r="B55" t="str">
            <v xml:space="preserve">MORAVIA       </v>
          </cell>
          <cell r="C55">
            <v>3</v>
          </cell>
          <cell r="D55">
            <v>1</v>
          </cell>
          <cell r="E55">
            <v>1</v>
          </cell>
          <cell r="F55">
            <v>5</v>
          </cell>
          <cell r="G55">
            <v>18</v>
          </cell>
          <cell r="H55">
            <v>20</v>
          </cell>
          <cell r="I55">
            <v>1</v>
          </cell>
          <cell r="J55">
            <v>0</v>
          </cell>
          <cell r="K55">
            <v>0</v>
          </cell>
          <cell r="L55">
            <v>15.5</v>
          </cell>
          <cell r="M55">
            <v>28</v>
          </cell>
          <cell r="N55">
            <v>47</v>
          </cell>
          <cell r="O55">
            <v>0</v>
          </cell>
          <cell r="P55">
            <v>3</v>
          </cell>
          <cell r="Q55">
            <v>5.5</v>
          </cell>
          <cell r="R55">
            <v>0</v>
          </cell>
          <cell r="S55">
            <v>0</v>
          </cell>
          <cell r="T55">
            <v>0</v>
          </cell>
          <cell r="U55">
            <v>3</v>
          </cell>
          <cell r="V55">
            <v>6</v>
          </cell>
          <cell r="W55">
            <v>9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166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166</v>
          </cell>
          <cell r="AO55">
            <v>0</v>
          </cell>
          <cell r="AP55">
            <v>0</v>
          </cell>
        </row>
        <row r="56">
          <cell r="A56" t="str">
            <v>051901</v>
          </cell>
          <cell r="B56" t="str">
            <v xml:space="preserve">UNION SPRINGS </v>
          </cell>
          <cell r="C56">
            <v>2</v>
          </cell>
          <cell r="D56">
            <v>1</v>
          </cell>
          <cell r="E56">
            <v>2</v>
          </cell>
          <cell r="F56">
            <v>0</v>
          </cell>
          <cell r="G56">
            <v>3</v>
          </cell>
          <cell r="H56">
            <v>9</v>
          </cell>
          <cell r="I56">
            <v>0</v>
          </cell>
          <cell r="J56">
            <v>0</v>
          </cell>
          <cell r="K56">
            <v>0</v>
          </cell>
          <cell r="L56">
            <v>13</v>
          </cell>
          <cell r="M56">
            <v>16</v>
          </cell>
          <cell r="N56">
            <v>36.979999999999997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7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89.97999999999999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89.97999999999999</v>
          </cell>
          <cell r="AO56">
            <v>0</v>
          </cell>
          <cell r="AP56">
            <v>0</v>
          </cell>
        </row>
        <row r="57">
          <cell r="A57" t="str">
            <v>060201</v>
          </cell>
          <cell r="B57" t="str">
            <v xml:space="preserve">SOUTHWESTERN  </v>
          </cell>
          <cell r="C57">
            <v>10</v>
          </cell>
          <cell r="D57">
            <v>15.02</v>
          </cell>
          <cell r="E57">
            <v>6.07</v>
          </cell>
          <cell r="F57">
            <v>1</v>
          </cell>
          <cell r="G57">
            <v>0</v>
          </cell>
          <cell r="H57">
            <v>6</v>
          </cell>
          <cell r="I57">
            <v>2</v>
          </cell>
          <cell r="J57">
            <v>0</v>
          </cell>
          <cell r="K57">
            <v>1</v>
          </cell>
          <cell r="L57">
            <v>3</v>
          </cell>
          <cell r="M57">
            <v>25</v>
          </cell>
          <cell r="N57">
            <v>42.62</v>
          </cell>
          <cell r="O57">
            <v>0</v>
          </cell>
          <cell r="P57">
            <v>0</v>
          </cell>
          <cell r="Q57">
            <v>1.45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36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149.16000000000003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149.16000000000003</v>
          </cell>
          <cell r="AO57">
            <v>1094</v>
          </cell>
          <cell r="AP57">
            <v>7.33</v>
          </cell>
        </row>
        <row r="58">
          <cell r="A58" t="str">
            <v>060301</v>
          </cell>
          <cell r="B58" t="str">
            <v xml:space="preserve">FREWSBURG     </v>
          </cell>
          <cell r="C58">
            <v>5</v>
          </cell>
          <cell r="D58">
            <v>5</v>
          </cell>
          <cell r="E58">
            <v>7</v>
          </cell>
          <cell r="F58">
            <v>1</v>
          </cell>
          <cell r="G58">
            <v>0</v>
          </cell>
          <cell r="H58">
            <v>7</v>
          </cell>
          <cell r="I58">
            <v>0.92</v>
          </cell>
          <cell r="J58">
            <v>0</v>
          </cell>
          <cell r="K58">
            <v>3.55</v>
          </cell>
          <cell r="L58">
            <v>5</v>
          </cell>
          <cell r="M58">
            <v>10</v>
          </cell>
          <cell r="N58">
            <v>40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0.82</v>
          </cell>
          <cell r="X58">
            <v>0</v>
          </cell>
          <cell r="Y58">
            <v>0</v>
          </cell>
          <cell r="Z58">
            <v>0.82</v>
          </cell>
          <cell r="AA58">
            <v>0</v>
          </cell>
          <cell r="AB58">
            <v>0</v>
          </cell>
          <cell r="AC58">
            <v>0</v>
          </cell>
          <cell r="AD58">
            <v>86.109999999999985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86.109999999999985</v>
          </cell>
          <cell r="AO58">
            <v>0</v>
          </cell>
          <cell r="AP58">
            <v>0</v>
          </cell>
        </row>
        <row r="59">
          <cell r="A59" t="str">
            <v>060401</v>
          </cell>
          <cell r="B59" t="str">
            <v>CASSADAGA VALL</v>
          </cell>
          <cell r="C59">
            <v>14.85</v>
          </cell>
          <cell r="D59">
            <v>22.72</v>
          </cell>
          <cell r="E59">
            <v>1</v>
          </cell>
          <cell r="F59">
            <v>2</v>
          </cell>
          <cell r="G59">
            <v>2</v>
          </cell>
          <cell r="H59">
            <v>7</v>
          </cell>
          <cell r="I59">
            <v>0</v>
          </cell>
          <cell r="J59">
            <v>0</v>
          </cell>
          <cell r="K59">
            <v>0</v>
          </cell>
          <cell r="L59">
            <v>1</v>
          </cell>
          <cell r="M59">
            <v>6.92</v>
          </cell>
          <cell r="N59">
            <v>71.45</v>
          </cell>
          <cell r="O59">
            <v>0</v>
          </cell>
          <cell r="P59">
            <v>0</v>
          </cell>
          <cell r="Q59">
            <v>1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129.94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129.94</v>
          </cell>
          <cell r="AO59">
            <v>0</v>
          </cell>
          <cell r="AP59">
            <v>0</v>
          </cell>
        </row>
        <row r="60">
          <cell r="A60" t="str">
            <v>060503</v>
          </cell>
          <cell r="B60" t="str">
            <v xml:space="preserve">CHAUTAUQUA    </v>
          </cell>
          <cell r="C60">
            <v>3.15</v>
          </cell>
          <cell r="D60">
            <v>2.95</v>
          </cell>
          <cell r="E60">
            <v>2.64</v>
          </cell>
          <cell r="F60">
            <v>1.08</v>
          </cell>
          <cell r="G60">
            <v>0.67</v>
          </cell>
          <cell r="H60">
            <v>12.23</v>
          </cell>
          <cell r="I60">
            <v>0</v>
          </cell>
          <cell r="J60">
            <v>0</v>
          </cell>
          <cell r="K60">
            <v>2.21</v>
          </cell>
          <cell r="L60">
            <v>0.46</v>
          </cell>
          <cell r="M60">
            <v>4.33</v>
          </cell>
          <cell r="N60">
            <v>23.72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0.77</v>
          </cell>
          <cell r="U60">
            <v>0</v>
          </cell>
          <cell r="V60">
            <v>0</v>
          </cell>
          <cell r="W60">
            <v>1.67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55.88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55.88</v>
          </cell>
          <cell r="AO60">
            <v>0</v>
          </cell>
          <cell r="AP60">
            <v>0</v>
          </cell>
        </row>
        <row r="61">
          <cell r="A61" t="str">
            <v>060601</v>
          </cell>
          <cell r="B61" t="str">
            <v xml:space="preserve">PINE VALLEY   </v>
          </cell>
          <cell r="C61">
            <v>8</v>
          </cell>
          <cell r="D61">
            <v>3</v>
          </cell>
          <cell r="E61">
            <v>9</v>
          </cell>
          <cell r="F61">
            <v>0</v>
          </cell>
          <cell r="G61">
            <v>0.97</v>
          </cell>
          <cell r="H61">
            <v>4</v>
          </cell>
          <cell r="I61">
            <v>0</v>
          </cell>
          <cell r="J61">
            <v>0</v>
          </cell>
          <cell r="K61">
            <v>0</v>
          </cell>
          <cell r="L61">
            <v>7</v>
          </cell>
          <cell r="M61">
            <v>7</v>
          </cell>
          <cell r="N61">
            <v>20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</v>
          </cell>
          <cell r="AA61">
            <v>0</v>
          </cell>
          <cell r="AB61">
            <v>0</v>
          </cell>
          <cell r="AC61">
            <v>0</v>
          </cell>
          <cell r="AD61">
            <v>59.97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59.97</v>
          </cell>
          <cell r="AO61">
            <v>0</v>
          </cell>
          <cell r="AP61">
            <v>0</v>
          </cell>
        </row>
        <row r="62">
          <cell r="A62" t="str">
            <v>060701</v>
          </cell>
          <cell r="B62" t="str">
            <v xml:space="preserve">CLYMER        </v>
          </cell>
          <cell r="C62">
            <v>2.38</v>
          </cell>
          <cell r="D62">
            <v>2.23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3.58</v>
          </cell>
          <cell r="M62">
            <v>4.88</v>
          </cell>
          <cell r="N62">
            <v>4.95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0.63</v>
          </cell>
          <cell r="V62">
            <v>1.6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21.25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21.25</v>
          </cell>
          <cell r="AO62">
            <v>0</v>
          </cell>
          <cell r="AP62">
            <v>0</v>
          </cell>
        </row>
        <row r="63">
          <cell r="A63" t="str">
            <v>060800</v>
          </cell>
          <cell r="B63" t="str">
            <v xml:space="preserve">DUNKIRK       </v>
          </cell>
          <cell r="C63">
            <v>19.920000000000002</v>
          </cell>
          <cell r="D63">
            <v>7.52</v>
          </cell>
          <cell r="E63">
            <v>6.78</v>
          </cell>
          <cell r="F63">
            <v>1.35</v>
          </cell>
          <cell r="G63">
            <v>1.28</v>
          </cell>
          <cell r="H63">
            <v>4.05</v>
          </cell>
          <cell r="I63">
            <v>0</v>
          </cell>
          <cell r="J63">
            <v>0</v>
          </cell>
          <cell r="K63">
            <v>0</v>
          </cell>
          <cell r="L63">
            <v>2.95</v>
          </cell>
          <cell r="M63">
            <v>11.3</v>
          </cell>
          <cell r="N63">
            <v>15.8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5.05</v>
          </cell>
          <cell r="V63">
            <v>5.52</v>
          </cell>
          <cell r="W63">
            <v>15.08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96.6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96.6</v>
          </cell>
          <cell r="AO63">
            <v>0</v>
          </cell>
          <cell r="AP63">
            <v>0</v>
          </cell>
        </row>
        <row r="64">
          <cell r="A64" t="str">
            <v>061001</v>
          </cell>
          <cell r="B64" t="str">
            <v xml:space="preserve">BEMUS POINT   </v>
          </cell>
          <cell r="C64">
            <v>4</v>
          </cell>
          <cell r="D64">
            <v>1</v>
          </cell>
          <cell r="E64">
            <v>4</v>
          </cell>
          <cell r="F64">
            <v>1</v>
          </cell>
          <cell r="G64">
            <v>1</v>
          </cell>
          <cell r="H64">
            <v>5</v>
          </cell>
          <cell r="I64">
            <v>0</v>
          </cell>
          <cell r="J64">
            <v>0</v>
          </cell>
          <cell r="K64">
            <v>0</v>
          </cell>
          <cell r="L64">
            <v>4</v>
          </cell>
          <cell r="M64">
            <v>4</v>
          </cell>
          <cell r="N64">
            <v>15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39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39</v>
          </cell>
          <cell r="AO64">
            <v>0</v>
          </cell>
          <cell r="AP64">
            <v>0</v>
          </cell>
        </row>
        <row r="65">
          <cell r="A65" t="str">
            <v>061101</v>
          </cell>
          <cell r="B65" t="str">
            <v xml:space="preserve">FALCONER      </v>
          </cell>
          <cell r="C65">
            <v>4</v>
          </cell>
          <cell r="D65">
            <v>3</v>
          </cell>
          <cell r="E65">
            <v>6</v>
          </cell>
          <cell r="F65">
            <v>0</v>
          </cell>
          <cell r="G65">
            <v>2</v>
          </cell>
          <cell r="H65">
            <v>2</v>
          </cell>
          <cell r="I65">
            <v>1</v>
          </cell>
          <cell r="J65">
            <v>1</v>
          </cell>
          <cell r="K65">
            <v>9</v>
          </cell>
          <cell r="L65">
            <v>6</v>
          </cell>
          <cell r="M65">
            <v>19</v>
          </cell>
          <cell r="N65">
            <v>43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4</v>
          </cell>
          <cell r="U65">
            <v>7</v>
          </cell>
          <cell r="V65">
            <v>5</v>
          </cell>
          <cell r="W65">
            <v>29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141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141</v>
          </cell>
          <cell r="AO65">
            <v>0</v>
          </cell>
          <cell r="AP65">
            <v>0</v>
          </cell>
        </row>
        <row r="66">
          <cell r="A66" t="str">
            <v>061501</v>
          </cell>
          <cell r="B66" t="str">
            <v xml:space="preserve">SILVER CREEK  </v>
          </cell>
          <cell r="C66">
            <v>11.9</v>
          </cell>
          <cell r="D66">
            <v>4</v>
          </cell>
          <cell r="E66">
            <v>5.0199999999999996</v>
          </cell>
          <cell r="F66">
            <v>1.95</v>
          </cell>
          <cell r="G66">
            <v>0</v>
          </cell>
          <cell r="H66">
            <v>4.1500000000000004</v>
          </cell>
          <cell r="I66">
            <v>0</v>
          </cell>
          <cell r="J66">
            <v>0</v>
          </cell>
          <cell r="K66">
            <v>0.97</v>
          </cell>
          <cell r="L66">
            <v>6</v>
          </cell>
          <cell r="M66">
            <v>30</v>
          </cell>
          <cell r="N66">
            <v>51.95</v>
          </cell>
          <cell r="O66">
            <v>0</v>
          </cell>
          <cell r="P66">
            <v>0</v>
          </cell>
          <cell r="Q66">
            <v>1.97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2</v>
          </cell>
          <cell r="AA66">
            <v>0</v>
          </cell>
          <cell r="AB66">
            <v>0</v>
          </cell>
          <cell r="AC66">
            <v>0</v>
          </cell>
          <cell r="AD66">
            <v>119.91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119.91</v>
          </cell>
          <cell r="AO66">
            <v>0</v>
          </cell>
          <cell r="AP66">
            <v>0</v>
          </cell>
        </row>
        <row r="67">
          <cell r="A67" t="str">
            <v>061503</v>
          </cell>
          <cell r="B67" t="str">
            <v xml:space="preserve">FORESTVILLE   </v>
          </cell>
          <cell r="C67">
            <v>0</v>
          </cell>
          <cell r="D67">
            <v>4</v>
          </cell>
          <cell r="E67">
            <v>0</v>
          </cell>
          <cell r="F67">
            <v>0</v>
          </cell>
          <cell r="G67">
            <v>0</v>
          </cell>
          <cell r="H67">
            <v>3</v>
          </cell>
          <cell r="I67">
            <v>2.98</v>
          </cell>
          <cell r="J67">
            <v>1</v>
          </cell>
          <cell r="K67">
            <v>2</v>
          </cell>
          <cell r="L67">
            <v>2</v>
          </cell>
          <cell r="M67">
            <v>7.08</v>
          </cell>
          <cell r="N67">
            <v>18.100000000000001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</v>
          </cell>
          <cell r="U67">
            <v>0</v>
          </cell>
          <cell r="V67">
            <v>1</v>
          </cell>
          <cell r="W67">
            <v>2.9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45.06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45.06</v>
          </cell>
          <cell r="AO67">
            <v>0</v>
          </cell>
          <cell r="AP67">
            <v>0</v>
          </cell>
        </row>
        <row r="68">
          <cell r="A68" t="str">
            <v>061601</v>
          </cell>
          <cell r="B68" t="str">
            <v xml:space="preserve">PANAMA        </v>
          </cell>
          <cell r="C68">
            <v>2</v>
          </cell>
          <cell r="D68">
            <v>0</v>
          </cell>
          <cell r="E68">
            <v>1</v>
          </cell>
          <cell r="F68">
            <v>0</v>
          </cell>
          <cell r="G68">
            <v>0.5</v>
          </cell>
          <cell r="H68">
            <v>6</v>
          </cell>
          <cell r="I68">
            <v>0</v>
          </cell>
          <cell r="J68">
            <v>0</v>
          </cell>
          <cell r="K68">
            <v>3</v>
          </cell>
          <cell r="L68">
            <v>4</v>
          </cell>
          <cell r="M68">
            <v>21</v>
          </cell>
          <cell r="N68">
            <v>22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15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77.5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77.5</v>
          </cell>
          <cell r="AO68">
            <v>0</v>
          </cell>
          <cell r="AP68">
            <v>0</v>
          </cell>
        </row>
        <row r="69">
          <cell r="A69" t="str">
            <v>061700</v>
          </cell>
          <cell r="B69" t="str">
            <v xml:space="preserve">JAMESTOWN     </v>
          </cell>
          <cell r="C69">
            <v>34</v>
          </cell>
          <cell r="D69">
            <v>48</v>
          </cell>
          <cell r="E69">
            <v>128</v>
          </cell>
          <cell r="F69">
            <v>4</v>
          </cell>
          <cell r="G69">
            <v>5</v>
          </cell>
          <cell r="H69">
            <v>33</v>
          </cell>
          <cell r="I69">
            <v>3</v>
          </cell>
          <cell r="J69">
            <v>2</v>
          </cell>
          <cell r="K69">
            <v>2</v>
          </cell>
          <cell r="L69">
            <v>41</v>
          </cell>
          <cell r="M69">
            <v>72</v>
          </cell>
          <cell r="N69">
            <v>124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17</v>
          </cell>
          <cell r="W69">
            <v>16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529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529</v>
          </cell>
          <cell r="AO69">
            <v>0</v>
          </cell>
          <cell r="AP69">
            <v>0</v>
          </cell>
        </row>
        <row r="70">
          <cell r="A70" t="str">
            <v>062201</v>
          </cell>
          <cell r="B70" t="str">
            <v xml:space="preserve">FREDONIA      </v>
          </cell>
          <cell r="C70">
            <v>16.97</v>
          </cell>
          <cell r="D70">
            <v>15</v>
          </cell>
          <cell r="E70">
            <v>9.9700000000000006</v>
          </cell>
          <cell r="F70">
            <v>0</v>
          </cell>
          <cell r="G70">
            <v>2</v>
          </cell>
          <cell r="H70">
            <v>9</v>
          </cell>
          <cell r="I70">
            <v>0</v>
          </cell>
          <cell r="J70">
            <v>0</v>
          </cell>
          <cell r="K70">
            <v>0</v>
          </cell>
          <cell r="L70">
            <v>18</v>
          </cell>
          <cell r="M70">
            <v>15</v>
          </cell>
          <cell r="N70">
            <v>43.02</v>
          </cell>
          <cell r="O70">
            <v>0</v>
          </cell>
          <cell r="P70">
            <v>0</v>
          </cell>
          <cell r="Q70">
            <v>1</v>
          </cell>
          <cell r="R70">
            <v>0</v>
          </cell>
          <cell r="S70">
            <v>0</v>
          </cell>
          <cell r="T70">
            <v>0</v>
          </cell>
          <cell r="U70">
            <v>3</v>
          </cell>
          <cell r="V70">
            <v>4</v>
          </cell>
          <cell r="W70">
            <v>5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141.96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141.96</v>
          </cell>
          <cell r="AO70">
            <v>0</v>
          </cell>
          <cell r="AP70">
            <v>0</v>
          </cell>
        </row>
        <row r="71">
          <cell r="A71" t="str">
            <v>062301</v>
          </cell>
          <cell r="B71" t="str">
            <v xml:space="preserve">BROCTON       </v>
          </cell>
          <cell r="C71">
            <v>15</v>
          </cell>
          <cell r="D71">
            <v>4</v>
          </cell>
          <cell r="E71">
            <v>6</v>
          </cell>
          <cell r="F71">
            <v>6</v>
          </cell>
          <cell r="G71">
            <v>10</v>
          </cell>
          <cell r="H71">
            <v>11</v>
          </cell>
          <cell r="I71">
            <v>1</v>
          </cell>
          <cell r="J71">
            <v>1</v>
          </cell>
          <cell r="K71">
            <v>1</v>
          </cell>
          <cell r="L71">
            <v>11</v>
          </cell>
          <cell r="M71">
            <v>13</v>
          </cell>
          <cell r="N71">
            <v>27</v>
          </cell>
          <cell r="O71">
            <v>0</v>
          </cell>
          <cell r="P71">
            <v>0</v>
          </cell>
          <cell r="Q71">
            <v>2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0.15</v>
          </cell>
          <cell r="W71">
            <v>0.05</v>
          </cell>
          <cell r="X71">
            <v>0</v>
          </cell>
          <cell r="Y71">
            <v>0</v>
          </cell>
          <cell r="Z71">
            <v>3</v>
          </cell>
          <cell r="AA71">
            <v>0</v>
          </cell>
          <cell r="AB71">
            <v>0</v>
          </cell>
          <cell r="AC71">
            <v>0</v>
          </cell>
          <cell r="AD71">
            <v>111.2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111.2</v>
          </cell>
          <cell r="AO71">
            <v>0</v>
          </cell>
          <cell r="AP71">
            <v>0</v>
          </cell>
        </row>
        <row r="72">
          <cell r="A72" t="str">
            <v>062401</v>
          </cell>
          <cell r="B72" t="str">
            <v xml:space="preserve">RIPLEY        </v>
          </cell>
          <cell r="C72">
            <v>1</v>
          </cell>
          <cell r="D72">
            <v>1</v>
          </cell>
          <cell r="E72">
            <v>1</v>
          </cell>
          <cell r="F72">
            <v>2</v>
          </cell>
          <cell r="G72">
            <v>2.92</v>
          </cell>
          <cell r="H72">
            <v>6</v>
          </cell>
          <cell r="I72">
            <v>0</v>
          </cell>
          <cell r="J72">
            <v>7.0000000000000007E-2</v>
          </cell>
          <cell r="K72">
            <v>1</v>
          </cell>
          <cell r="L72">
            <v>3</v>
          </cell>
          <cell r="M72">
            <v>3</v>
          </cell>
          <cell r="N72">
            <v>16</v>
          </cell>
          <cell r="O72">
            <v>0</v>
          </cell>
          <cell r="P72">
            <v>0</v>
          </cell>
          <cell r="Q72">
            <v>1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38.99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38.99</v>
          </cell>
          <cell r="AO72">
            <v>0</v>
          </cell>
          <cell r="AP72">
            <v>0</v>
          </cell>
        </row>
        <row r="73">
          <cell r="A73" t="str">
            <v>062601</v>
          </cell>
          <cell r="B73" t="str">
            <v xml:space="preserve">SHERMAN       </v>
          </cell>
          <cell r="C73">
            <v>2.5</v>
          </cell>
          <cell r="D73">
            <v>0.22</v>
          </cell>
          <cell r="E73">
            <v>3.22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</v>
          </cell>
          <cell r="K73">
            <v>2</v>
          </cell>
          <cell r="L73">
            <v>0.5</v>
          </cell>
          <cell r="M73">
            <v>4.28</v>
          </cell>
          <cell r="N73">
            <v>20.3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0.8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34.82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34.82</v>
          </cell>
          <cell r="AO73">
            <v>0</v>
          </cell>
          <cell r="AP73">
            <v>0</v>
          </cell>
        </row>
        <row r="74">
          <cell r="A74" t="str">
            <v>062901</v>
          </cell>
          <cell r="B74" t="str">
            <v xml:space="preserve">WESTFIELD     </v>
          </cell>
          <cell r="C74">
            <v>3</v>
          </cell>
          <cell r="D74">
            <v>2</v>
          </cell>
          <cell r="E74">
            <v>8</v>
          </cell>
          <cell r="F74">
            <v>3</v>
          </cell>
          <cell r="G74">
            <v>0</v>
          </cell>
          <cell r="H74">
            <v>2</v>
          </cell>
          <cell r="I74">
            <v>0</v>
          </cell>
          <cell r="J74">
            <v>0</v>
          </cell>
          <cell r="K74">
            <v>0</v>
          </cell>
          <cell r="L74">
            <v>8</v>
          </cell>
          <cell r="M74">
            <v>23</v>
          </cell>
          <cell r="N74">
            <v>28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2</v>
          </cell>
          <cell r="W74">
            <v>6</v>
          </cell>
          <cell r="X74">
            <v>0</v>
          </cell>
          <cell r="Y74">
            <v>0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86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86</v>
          </cell>
          <cell r="AO74">
            <v>0</v>
          </cell>
          <cell r="AP74">
            <v>0</v>
          </cell>
        </row>
        <row r="75">
          <cell r="A75" t="str">
            <v>070600</v>
          </cell>
          <cell r="B75" t="str">
            <v xml:space="preserve">ELMIRA        </v>
          </cell>
          <cell r="C75">
            <v>38.5</v>
          </cell>
          <cell r="D75">
            <v>29.58</v>
          </cell>
          <cell r="E75">
            <v>154.84</v>
          </cell>
          <cell r="F75">
            <v>6</v>
          </cell>
          <cell r="G75">
            <v>13</v>
          </cell>
          <cell r="H75">
            <v>50.74</v>
          </cell>
          <cell r="I75">
            <v>0</v>
          </cell>
          <cell r="J75">
            <v>0</v>
          </cell>
          <cell r="K75">
            <v>0</v>
          </cell>
          <cell r="L75">
            <v>46.58</v>
          </cell>
          <cell r="M75">
            <v>71.03</v>
          </cell>
          <cell r="N75">
            <v>271.68</v>
          </cell>
          <cell r="O75">
            <v>0</v>
          </cell>
          <cell r="P75">
            <v>0</v>
          </cell>
          <cell r="Q75">
            <v>9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2.97</v>
          </cell>
          <cell r="W75">
            <v>3.89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697.81000000000006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697.81000000000006</v>
          </cell>
          <cell r="AO75">
            <v>0</v>
          </cell>
          <cell r="AP75">
            <v>0</v>
          </cell>
        </row>
        <row r="76">
          <cell r="A76" t="str">
            <v>070901</v>
          </cell>
          <cell r="B76" t="str">
            <v xml:space="preserve">HORSEHEADS    </v>
          </cell>
          <cell r="C76">
            <v>24</v>
          </cell>
          <cell r="D76">
            <v>23</v>
          </cell>
          <cell r="E76">
            <v>38</v>
          </cell>
          <cell r="F76">
            <v>8</v>
          </cell>
          <cell r="G76">
            <v>12</v>
          </cell>
          <cell r="H76">
            <v>35</v>
          </cell>
          <cell r="I76">
            <v>0</v>
          </cell>
          <cell r="J76">
            <v>0</v>
          </cell>
          <cell r="K76">
            <v>0</v>
          </cell>
          <cell r="L76">
            <v>73</v>
          </cell>
          <cell r="M76">
            <v>97</v>
          </cell>
          <cell r="N76">
            <v>165</v>
          </cell>
          <cell r="O76">
            <v>0</v>
          </cell>
          <cell r="P76">
            <v>1</v>
          </cell>
          <cell r="Q76">
            <v>5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481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1</v>
          </cell>
          <cell r="AK76">
            <v>0</v>
          </cell>
          <cell r="AL76">
            <v>0</v>
          </cell>
          <cell r="AM76">
            <v>0</v>
          </cell>
          <cell r="AN76">
            <v>482</v>
          </cell>
          <cell r="AO76">
            <v>50827</v>
          </cell>
          <cell r="AP76">
            <v>105.45</v>
          </cell>
        </row>
        <row r="77">
          <cell r="A77" t="str">
            <v>070902</v>
          </cell>
          <cell r="B77" t="str">
            <v>ELMIRA HEIGHTS</v>
          </cell>
          <cell r="C77">
            <v>0.62</v>
          </cell>
          <cell r="D77">
            <v>0</v>
          </cell>
          <cell r="E77">
            <v>0</v>
          </cell>
          <cell r="F77">
            <v>1</v>
          </cell>
          <cell r="G77">
            <v>3.5</v>
          </cell>
          <cell r="H77">
            <v>18.55</v>
          </cell>
          <cell r="I77">
            <v>0</v>
          </cell>
          <cell r="J77">
            <v>0</v>
          </cell>
          <cell r="K77">
            <v>0</v>
          </cell>
          <cell r="L77">
            <v>13.32</v>
          </cell>
          <cell r="M77">
            <v>9.9</v>
          </cell>
          <cell r="N77">
            <v>48.42</v>
          </cell>
          <cell r="O77">
            <v>0</v>
          </cell>
          <cell r="P77">
            <v>0</v>
          </cell>
          <cell r="Q77">
            <v>2.97</v>
          </cell>
          <cell r="R77">
            <v>0</v>
          </cell>
          <cell r="S77">
            <v>0</v>
          </cell>
          <cell r="T77">
            <v>0</v>
          </cell>
          <cell r="U77">
            <v>0.5</v>
          </cell>
          <cell r="V77">
            <v>1.07</v>
          </cell>
          <cell r="W77">
            <v>7.22</v>
          </cell>
          <cell r="X77">
            <v>0</v>
          </cell>
          <cell r="Y77">
            <v>0</v>
          </cell>
          <cell r="Z77">
            <v>2.65</v>
          </cell>
          <cell r="AA77">
            <v>0</v>
          </cell>
          <cell r="AB77">
            <v>0</v>
          </cell>
          <cell r="AC77">
            <v>0</v>
          </cell>
          <cell r="AD77">
            <v>109.72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109.72</v>
          </cell>
          <cell r="AO77">
            <v>0</v>
          </cell>
          <cell r="AP77">
            <v>0</v>
          </cell>
        </row>
        <row r="78">
          <cell r="A78" t="str">
            <v>080101</v>
          </cell>
          <cell r="B78" t="str">
            <v xml:space="preserve">AFTON         </v>
          </cell>
          <cell r="C78">
            <v>2</v>
          </cell>
          <cell r="D78">
            <v>3</v>
          </cell>
          <cell r="E78">
            <v>4</v>
          </cell>
          <cell r="F78">
            <v>2</v>
          </cell>
          <cell r="G78">
            <v>3</v>
          </cell>
          <cell r="H78">
            <v>10</v>
          </cell>
          <cell r="I78">
            <v>0</v>
          </cell>
          <cell r="J78">
            <v>0</v>
          </cell>
          <cell r="K78">
            <v>0</v>
          </cell>
          <cell r="L78">
            <v>8</v>
          </cell>
          <cell r="M78">
            <v>13</v>
          </cell>
          <cell r="N78">
            <v>27</v>
          </cell>
          <cell r="O78">
            <v>0</v>
          </cell>
          <cell r="P78">
            <v>0</v>
          </cell>
          <cell r="Q78">
            <v>1</v>
          </cell>
          <cell r="R78">
            <v>0</v>
          </cell>
          <cell r="S78">
            <v>0</v>
          </cell>
          <cell r="T78">
            <v>0</v>
          </cell>
          <cell r="U78">
            <v>4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</v>
          </cell>
          <cell r="AD78">
            <v>78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78</v>
          </cell>
          <cell r="AO78">
            <v>0</v>
          </cell>
          <cell r="AP78">
            <v>0</v>
          </cell>
        </row>
        <row r="79">
          <cell r="A79" t="str">
            <v>080201</v>
          </cell>
          <cell r="B79" t="str">
            <v>BAINBRIDGE GUI</v>
          </cell>
          <cell r="C79">
            <v>2</v>
          </cell>
          <cell r="D79">
            <v>6</v>
          </cell>
          <cell r="E79">
            <v>5</v>
          </cell>
          <cell r="F79">
            <v>5</v>
          </cell>
          <cell r="G79">
            <v>2</v>
          </cell>
          <cell r="H79">
            <v>10</v>
          </cell>
          <cell r="I79">
            <v>0</v>
          </cell>
          <cell r="J79">
            <v>0</v>
          </cell>
          <cell r="K79">
            <v>1</v>
          </cell>
          <cell r="L79">
            <v>13</v>
          </cell>
          <cell r="M79">
            <v>20</v>
          </cell>
          <cell r="N79">
            <v>16</v>
          </cell>
          <cell r="O79">
            <v>0</v>
          </cell>
          <cell r="P79">
            <v>0</v>
          </cell>
          <cell r="Q79">
            <v>2</v>
          </cell>
          <cell r="R79">
            <v>0</v>
          </cell>
          <cell r="S79">
            <v>0</v>
          </cell>
          <cell r="T79">
            <v>0</v>
          </cell>
          <cell r="U79">
            <v>2</v>
          </cell>
          <cell r="V79">
            <v>3</v>
          </cell>
          <cell r="W79">
            <v>20</v>
          </cell>
          <cell r="X79">
            <v>0</v>
          </cell>
          <cell r="Y79">
            <v>0</v>
          </cell>
          <cell r="Z79">
            <v>1</v>
          </cell>
          <cell r="AA79">
            <v>0</v>
          </cell>
          <cell r="AB79">
            <v>0</v>
          </cell>
          <cell r="AC79">
            <v>0</v>
          </cell>
          <cell r="AD79">
            <v>108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108</v>
          </cell>
          <cell r="AO79">
            <v>0</v>
          </cell>
          <cell r="AP79">
            <v>0</v>
          </cell>
        </row>
        <row r="80">
          <cell r="A80" t="str">
            <v>080601</v>
          </cell>
          <cell r="B80" t="str">
            <v xml:space="preserve">GREENE        </v>
          </cell>
          <cell r="C80">
            <v>3</v>
          </cell>
          <cell r="D80">
            <v>14</v>
          </cell>
          <cell r="E80">
            <v>2</v>
          </cell>
          <cell r="F80">
            <v>3</v>
          </cell>
          <cell r="G80">
            <v>5</v>
          </cell>
          <cell r="H80">
            <v>11</v>
          </cell>
          <cell r="I80">
            <v>0</v>
          </cell>
          <cell r="J80">
            <v>0</v>
          </cell>
          <cell r="K80">
            <v>0</v>
          </cell>
          <cell r="L80">
            <v>26</v>
          </cell>
          <cell r="M80">
            <v>30</v>
          </cell>
          <cell r="N80">
            <v>60</v>
          </cell>
          <cell r="O80">
            <v>0</v>
          </cell>
          <cell r="P80">
            <v>0</v>
          </cell>
          <cell r="Q80">
            <v>4</v>
          </cell>
          <cell r="R80">
            <v>0</v>
          </cell>
          <cell r="S80">
            <v>0</v>
          </cell>
          <cell r="T80">
            <v>0</v>
          </cell>
          <cell r="U80">
            <v>3</v>
          </cell>
          <cell r="V80">
            <v>3</v>
          </cell>
          <cell r="W80">
            <v>1</v>
          </cell>
          <cell r="X80">
            <v>0</v>
          </cell>
          <cell r="Y80">
            <v>1</v>
          </cell>
          <cell r="Z80">
            <v>2</v>
          </cell>
          <cell r="AA80">
            <v>0</v>
          </cell>
          <cell r="AB80">
            <v>0</v>
          </cell>
          <cell r="AC80">
            <v>0</v>
          </cell>
          <cell r="AD80">
            <v>168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168</v>
          </cell>
          <cell r="AO80">
            <v>0</v>
          </cell>
          <cell r="AP80">
            <v>0</v>
          </cell>
        </row>
        <row r="81">
          <cell r="A81" t="str">
            <v>081003</v>
          </cell>
          <cell r="B81" t="str">
            <v xml:space="preserve">UNADILLA      </v>
          </cell>
          <cell r="C81">
            <v>7</v>
          </cell>
          <cell r="D81">
            <v>9</v>
          </cell>
          <cell r="E81">
            <v>3</v>
          </cell>
          <cell r="F81">
            <v>1</v>
          </cell>
          <cell r="G81">
            <v>1</v>
          </cell>
          <cell r="H81">
            <v>6</v>
          </cell>
          <cell r="I81">
            <v>0</v>
          </cell>
          <cell r="J81">
            <v>1</v>
          </cell>
          <cell r="K81">
            <v>0</v>
          </cell>
          <cell r="L81">
            <v>11</v>
          </cell>
          <cell r="M81">
            <v>15</v>
          </cell>
          <cell r="N81">
            <v>15</v>
          </cell>
          <cell r="O81">
            <v>0</v>
          </cell>
          <cell r="P81">
            <v>0</v>
          </cell>
          <cell r="Q81">
            <v>1</v>
          </cell>
          <cell r="R81">
            <v>0</v>
          </cell>
          <cell r="S81">
            <v>0</v>
          </cell>
          <cell r="T81">
            <v>0</v>
          </cell>
          <cell r="U81">
            <v>2</v>
          </cell>
          <cell r="V81">
            <v>0</v>
          </cell>
          <cell r="W81">
            <v>34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106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106</v>
          </cell>
          <cell r="AO81">
            <v>0</v>
          </cell>
          <cell r="AP81">
            <v>0</v>
          </cell>
        </row>
        <row r="82">
          <cell r="A82" t="str">
            <v>081200</v>
          </cell>
          <cell r="B82" t="str">
            <v xml:space="preserve">NORWICH       </v>
          </cell>
          <cell r="C82">
            <v>22</v>
          </cell>
          <cell r="D82">
            <v>18</v>
          </cell>
          <cell r="E82">
            <v>34</v>
          </cell>
          <cell r="F82">
            <v>9</v>
          </cell>
          <cell r="G82">
            <v>8</v>
          </cell>
          <cell r="H82">
            <v>22</v>
          </cell>
          <cell r="I82">
            <v>0</v>
          </cell>
          <cell r="J82">
            <v>1</v>
          </cell>
          <cell r="K82">
            <v>2</v>
          </cell>
          <cell r="L82">
            <v>19</v>
          </cell>
          <cell r="M82">
            <v>23</v>
          </cell>
          <cell r="N82">
            <v>62</v>
          </cell>
          <cell r="O82">
            <v>0</v>
          </cell>
          <cell r="P82">
            <v>0</v>
          </cell>
          <cell r="Q82">
            <v>10</v>
          </cell>
          <cell r="R82">
            <v>0</v>
          </cell>
          <cell r="S82">
            <v>0</v>
          </cell>
          <cell r="T82">
            <v>0</v>
          </cell>
          <cell r="U82">
            <v>7</v>
          </cell>
          <cell r="V82">
            <v>4</v>
          </cell>
          <cell r="W82">
            <v>22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263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263</v>
          </cell>
          <cell r="AO82">
            <v>0</v>
          </cell>
          <cell r="AP82">
            <v>0</v>
          </cell>
        </row>
        <row r="83">
          <cell r="A83" t="str">
            <v>081401</v>
          </cell>
          <cell r="B83" t="str">
            <v>GRGETWN-SO OTS</v>
          </cell>
          <cell r="C83">
            <v>0</v>
          </cell>
          <cell r="D83">
            <v>0</v>
          </cell>
          <cell r="E83">
            <v>2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4</v>
          </cell>
          <cell r="K83">
            <v>2</v>
          </cell>
          <cell r="L83">
            <v>14</v>
          </cell>
          <cell r="M83">
            <v>9</v>
          </cell>
          <cell r="N83">
            <v>24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55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55</v>
          </cell>
          <cell r="AO83">
            <v>0</v>
          </cell>
          <cell r="AP83">
            <v>0</v>
          </cell>
        </row>
        <row r="84">
          <cell r="A84" t="str">
            <v>081501</v>
          </cell>
          <cell r="B84" t="str">
            <v xml:space="preserve">OXFORD        </v>
          </cell>
          <cell r="C84">
            <v>8</v>
          </cell>
          <cell r="D84">
            <v>5</v>
          </cell>
          <cell r="E84">
            <v>3</v>
          </cell>
          <cell r="F84">
            <v>1</v>
          </cell>
          <cell r="G84">
            <v>2</v>
          </cell>
          <cell r="H84">
            <v>7</v>
          </cell>
          <cell r="I84">
            <v>0</v>
          </cell>
          <cell r="J84">
            <v>0</v>
          </cell>
          <cell r="K84">
            <v>0</v>
          </cell>
          <cell r="L84">
            <v>4</v>
          </cell>
          <cell r="M84">
            <v>11</v>
          </cell>
          <cell r="N84">
            <v>52</v>
          </cell>
          <cell r="O84">
            <v>0</v>
          </cell>
          <cell r="P84">
            <v>0</v>
          </cell>
          <cell r="Q84">
            <v>3</v>
          </cell>
          <cell r="R84">
            <v>0</v>
          </cell>
          <cell r="S84">
            <v>0</v>
          </cell>
          <cell r="T84">
            <v>0</v>
          </cell>
          <cell r="U84">
            <v>1</v>
          </cell>
          <cell r="V84">
            <v>1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98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98</v>
          </cell>
          <cell r="AO84">
            <v>0</v>
          </cell>
          <cell r="AP84">
            <v>0</v>
          </cell>
        </row>
        <row r="85">
          <cell r="A85" t="str">
            <v>082001</v>
          </cell>
          <cell r="B85" t="str">
            <v>SHERBURNE EARL</v>
          </cell>
          <cell r="C85">
            <v>13</v>
          </cell>
          <cell r="D85">
            <v>25</v>
          </cell>
          <cell r="E85">
            <v>38.75</v>
          </cell>
          <cell r="F85">
            <v>3.38</v>
          </cell>
          <cell r="G85">
            <v>4.32</v>
          </cell>
          <cell r="H85">
            <v>9</v>
          </cell>
          <cell r="I85">
            <v>0</v>
          </cell>
          <cell r="J85">
            <v>0</v>
          </cell>
          <cell r="K85">
            <v>0</v>
          </cell>
          <cell r="L85">
            <v>47.5</v>
          </cell>
          <cell r="M85">
            <v>29</v>
          </cell>
          <cell r="N85">
            <v>85</v>
          </cell>
          <cell r="O85">
            <v>0</v>
          </cell>
          <cell r="P85">
            <v>0</v>
          </cell>
          <cell r="Q85">
            <v>2</v>
          </cell>
          <cell r="R85">
            <v>0</v>
          </cell>
          <cell r="S85">
            <v>0</v>
          </cell>
          <cell r="T85">
            <v>0</v>
          </cell>
          <cell r="U85">
            <v>1</v>
          </cell>
          <cell r="V85">
            <v>1</v>
          </cell>
          <cell r="W85">
            <v>0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259.95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259.95</v>
          </cell>
          <cell r="AO85">
            <v>0</v>
          </cell>
          <cell r="AP85">
            <v>0</v>
          </cell>
        </row>
        <row r="86">
          <cell r="A86" t="str">
            <v>090201</v>
          </cell>
          <cell r="B86" t="str">
            <v>AUSABLE VALLEY</v>
          </cell>
          <cell r="C86">
            <v>11</v>
          </cell>
          <cell r="D86">
            <v>10</v>
          </cell>
          <cell r="E86">
            <v>14</v>
          </cell>
          <cell r="F86">
            <v>3</v>
          </cell>
          <cell r="G86">
            <v>3</v>
          </cell>
          <cell r="H86">
            <v>8</v>
          </cell>
          <cell r="I86">
            <v>0</v>
          </cell>
          <cell r="J86">
            <v>0</v>
          </cell>
          <cell r="K86">
            <v>0</v>
          </cell>
          <cell r="L86">
            <v>3</v>
          </cell>
          <cell r="M86">
            <v>17</v>
          </cell>
          <cell r="N86">
            <v>66.98</v>
          </cell>
          <cell r="O86">
            <v>0</v>
          </cell>
          <cell r="P86">
            <v>0</v>
          </cell>
          <cell r="Q86">
            <v>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4</v>
          </cell>
          <cell r="W86">
            <v>1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141.98000000000002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141.98000000000002</v>
          </cell>
          <cell r="AO86">
            <v>0</v>
          </cell>
          <cell r="AP86">
            <v>0</v>
          </cell>
        </row>
        <row r="87">
          <cell r="A87" t="str">
            <v>090301</v>
          </cell>
          <cell r="B87" t="str">
            <v xml:space="preserve">BEEKMANTOWN   </v>
          </cell>
          <cell r="C87">
            <v>49.55</v>
          </cell>
          <cell r="D87">
            <v>63.25</v>
          </cell>
          <cell r="E87">
            <v>18.05</v>
          </cell>
          <cell r="F87">
            <v>0</v>
          </cell>
          <cell r="G87">
            <v>1</v>
          </cell>
          <cell r="H87">
            <v>8.52</v>
          </cell>
          <cell r="I87">
            <v>0</v>
          </cell>
          <cell r="J87">
            <v>0</v>
          </cell>
          <cell r="K87">
            <v>1</v>
          </cell>
          <cell r="L87">
            <v>25.55</v>
          </cell>
          <cell r="M87">
            <v>23.4</v>
          </cell>
          <cell r="N87">
            <v>120.4</v>
          </cell>
          <cell r="O87">
            <v>0</v>
          </cell>
          <cell r="P87">
            <v>0</v>
          </cell>
          <cell r="Q87">
            <v>0.92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311.64000000000004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311.64000000000004</v>
          </cell>
          <cell r="AO87">
            <v>0</v>
          </cell>
          <cell r="AP87">
            <v>0</v>
          </cell>
        </row>
        <row r="88">
          <cell r="A88" t="str">
            <v>090501</v>
          </cell>
          <cell r="B88" t="str">
            <v xml:space="preserve">NORTHEASTERN  </v>
          </cell>
          <cell r="C88">
            <v>18</v>
          </cell>
          <cell r="D88">
            <v>12</v>
          </cell>
          <cell r="E88">
            <v>19</v>
          </cell>
          <cell r="F88">
            <v>2</v>
          </cell>
          <cell r="G88">
            <v>4</v>
          </cell>
          <cell r="H88">
            <v>6</v>
          </cell>
          <cell r="I88">
            <v>0</v>
          </cell>
          <cell r="J88">
            <v>0</v>
          </cell>
          <cell r="K88">
            <v>0</v>
          </cell>
          <cell r="L88">
            <v>10</v>
          </cell>
          <cell r="M88">
            <v>34.049999999999997</v>
          </cell>
          <cell r="N88">
            <v>101</v>
          </cell>
          <cell r="O88">
            <v>0</v>
          </cell>
          <cell r="P88">
            <v>0</v>
          </cell>
          <cell r="Q88">
            <v>2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208.05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208.05</v>
          </cell>
          <cell r="AO88">
            <v>0</v>
          </cell>
          <cell r="AP88">
            <v>0</v>
          </cell>
        </row>
        <row r="89">
          <cell r="A89" t="str">
            <v>090601</v>
          </cell>
          <cell r="B89" t="str">
            <v xml:space="preserve">CHAZY         </v>
          </cell>
          <cell r="C89">
            <v>2</v>
          </cell>
          <cell r="D89">
            <v>2</v>
          </cell>
          <cell r="E89">
            <v>1</v>
          </cell>
          <cell r="F89">
            <v>2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0</v>
          </cell>
          <cell r="L89">
            <v>3</v>
          </cell>
          <cell r="M89">
            <v>10</v>
          </cell>
          <cell r="N89">
            <v>20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1</v>
          </cell>
          <cell r="V89">
            <v>2</v>
          </cell>
          <cell r="W89">
            <v>4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48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48</v>
          </cell>
          <cell r="AO89">
            <v>0</v>
          </cell>
          <cell r="AP89">
            <v>0</v>
          </cell>
        </row>
        <row r="90">
          <cell r="A90" t="str">
            <v>090901</v>
          </cell>
          <cell r="B90" t="str">
            <v>NORTHRN ADIRON</v>
          </cell>
          <cell r="C90">
            <v>15.9</v>
          </cell>
          <cell r="D90">
            <v>12.95</v>
          </cell>
          <cell r="E90">
            <v>1</v>
          </cell>
          <cell r="F90">
            <v>2</v>
          </cell>
          <cell r="G90">
            <v>4</v>
          </cell>
          <cell r="H90">
            <v>9</v>
          </cell>
          <cell r="I90">
            <v>0</v>
          </cell>
          <cell r="J90">
            <v>0</v>
          </cell>
          <cell r="K90">
            <v>0</v>
          </cell>
          <cell r="L90">
            <v>14.4</v>
          </cell>
          <cell r="M90">
            <v>11.87</v>
          </cell>
          <cell r="N90">
            <v>52.32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4.7</v>
          </cell>
          <cell r="V90">
            <v>4.3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132.44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132.44</v>
          </cell>
          <cell r="AO90">
            <v>0</v>
          </cell>
          <cell r="AP90">
            <v>0</v>
          </cell>
        </row>
        <row r="91">
          <cell r="A91" t="str">
            <v>091101</v>
          </cell>
          <cell r="B91" t="str">
            <v xml:space="preserve">PERU          </v>
          </cell>
          <cell r="C91">
            <v>17.920000000000002</v>
          </cell>
          <cell r="D91">
            <v>15.05</v>
          </cell>
          <cell r="E91">
            <v>24.2</v>
          </cell>
          <cell r="F91">
            <v>2</v>
          </cell>
          <cell r="G91">
            <v>6</v>
          </cell>
          <cell r="H91">
            <v>9</v>
          </cell>
          <cell r="I91">
            <v>0</v>
          </cell>
          <cell r="J91">
            <v>0</v>
          </cell>
          <cell r="K91">
            <v>0</v>
          </cell>
          <cell r="L91">
            <v>32</v>
          </cell>
          <cell r="M91">
            <v>52.92</v>
          </cell>
          <cell r="N91">
            <v>126.22</v>
          </cell>
          <cell r="O91">
            <v>0</v>
          </cell>
          <cell r="P91">
            <v>0</v>
          </cell>
          <cell r="Q91">
            <v>3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16.95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305.26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305.26</v>
          </cell>
          <cell r="AO91">
            <v>2222</v>
          </cell>
          <cell r="AP91">
            <v>7.27</v>
          </cell>
        </row>
        <row r="92">
          <cell r="A92" t="str">
            <v>091200</v>
          </cell>
          <cell r="B92" t="str">
            <v xml:space="preserve">PLATTSBURGH   </v>
          </cell>
          <cell r="C92">
            <v>45</v>
          </cell>
          <cell r="D92">
            <v>38</v>
          </cell>
          <cell r="E92">
            <v>17</v>
          </cell>
          <cell r="F92">
            <v>1</v>
          </cell>
          <cell r="G92">
            <v>4</v>
          </cell>
          <cell r="H92">
            <v>3</v>
          </cell>
          <cell r="I92">
            <v>0</v>
          </cell>
          <cell r="J92">
            <v>0</v>
          </cell>
          <cell r="K92">
            <v>0</v>
          </cell>
          <cell r="L92">
            <v>50</v>
          </cell>
          <cell r="M92">
            <v>52</v>
          </cell>
          <cell r="N92">
            <v>122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332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332</v>
          </cell>
          <cell r="AO92">
            <v>43246</v>
          </cell>
          <cell r="AP92">
            <v>130.25</v>
          </cell>
        </row>
        <row r="93">
          <cell r="A93" t="str">
            <v>091402</v>
          </cell>
          <cell r="B93" t="str">
            <v xml:space="preserve">SARANAC       </v>
          </cell>
          <cell r="C93">
            <v>10</v>
          </cell>
          <cell r="D93">
            <v>10</v>
          </cell>
          <cell r="E93">
            <v>20</v>
          </cell>
          <cell r="F93">
            <v>4</v>
          </cell>
          <cell r="G93">
            <v>7</v>
          </cell>
          <cell r="H93">
            <v>11</v>
          </cell>
          <cell r="I93">
            <v>0</v>
          </cell>
          <cell r="J93">
            <v>0</v>
          </cell>
          <cell r="K93">
            <v>0</v>
          </cell>
          <cell r="L93">
            <v>11</v>
          </cell>
          <cell r="M93">
            <v>35</v>
          </cell>
          <cell r="N93">
            <v>112</v>
          </cell>
          <cell r="O93">
            <v>0</v>
          </cell>
          <cell r="P93">
            <v>0</v>
          </cell>
          <cell r="Q93">
            <v>4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224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224</v>
          </cell>
          <cell r="AO93">
            <v>0</v>
          </cell>
          <cell r="AP93">
            <v>0</v>
          </cell>
        </row>
        <row r="94">
          <cell r="A94" t="str">
            <v>100501</v>
          </cell>
          <cell r="B94" t="str">
            <v>COPAKE-TACONIC</v>
          </cell>
          <cell r="C94">
            <v>6</v>
          </cell>
          <cell r="D94">
            <v>14</v>
          </cell>
          <cell r="E94">
            <v>4</v>
          </cell>
          <cell r="F94">
            <v>1.95</v>
          </cell>
          <cell r="G94">
            <v>0.97</v>
          </cell>
          <cell r="H94">
            <v>12.72</v>
          </cell>
          <cell r="I94">
            <v>1</v>
          </cell>
          <cell r="J94">
            <v>0</v>
          </cell>
          <cell r="K94">
            <v>0</v>
          </cell>
          <cell r="L94">
            <v>17</v>
          </cell>
          <cell r="M94">
            <v>40</v>
          </cell>
          <cell r="N94">
            <v>117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215.64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215.64</v>
          </cell>
          <cell r="AO94">
            <v>0</v>
          </cell>
          <cell r="AP94">
            <v>0</v>
          </cell>
        </row>
        <row r="95">
          <cell r="A95" t="str">
            <v>100902</v>
          </cell>
          <cell r="B95" t="str">
            <v xml:space="preserve">GERMANTOWN    </v>
          </cell>
          <cell r="C95">
            <v>8</v>
          </cell>
          <cell r="D95">
            <v>3</v>
          </cell>
          <cell r="E95">
            <v>10</v>
          </cell>
          <cell r="F95">
            <v>0</v>
          </cell>
          <cell r="G95">
            <v>0</v>
          </cell>
          <cell r="H95">
            <v>1</v>
          </cell>
          <cell r="I95">
            <v>0</v>
          </cell>
          <cell r="J95">
            <v>0</v>
          </cell>
          <cell r="K95">
            <v>0</v>
          </cell>
          <cell r="L95">
            <v>12</v>
          </cell>
          <cell r="M95">
            <v>15</v>
          </cell>
          <cell r="N95">
            <v>24.95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</v>
          </cell>
          <cell r="V95">
            <v>1</v>
          </cell>
          <cell r="W95">
            <v>0</v>
          </cell>
          <cell r="X95">
            <v>0</v>
          </cell>
          <cell r="Y95">
            <v>0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77.95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77.95</v>
          </cell>
          <cell r="AO95">
            <v>70</v>
          </cell>
          <cell r="AP95">
            <v>0.89</v>
          </cell>
        </row>
        <row r="96">
          <cell r="A96" t="str">
            <v>101001</v>
          </cell>
          <cell r="B96" t="str">
            <v xml:space="preserve">CHATHAM       </v>
          </cell>
          <cell r="C96">
            <v>9</v>
          </cell>
          <cell r="D96">
            <v>15</v>
          </cell>
          <cell r="E96">
            <v>2</v>
          </cell>
          <cell r="F96">
            <v>1.95</v>
          </cell>
          <cell r="G96">
            <v>0</v>
          </cell>
          <cell r="H96">
            <v>2.93</v>
          </cell>
          <cell r="I96">
            <v>0</v>
          </cell>
          <cell r="J96">
            <v>0</v>
          </cell>
          <cell r="K96">
            <v>0</v>
          </cell>
          <cell r="L96">
            <v>7</v>
          </cell>
          <cell r="M96">
            <v>23</v>
          </cell>
          <cell r="N96">
            <v>55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116.88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116.88</v>
          </cell>
          <cell r="AO96">
            <v>0</v>
          </cell>
          <cell r="AP96">
            <v>0</v>
          </cell>
        </row>
        <row r="97">
          <cell r="A97" t="str">
            <v>101300</v>
          </cell>
          <cell r="B97" t="str">
            <v xml:space="preserve">HUDSON        </v>
          </cell>
          <cell r="C97">
            <v>40</v>
          </cell>
          <cell r="D97">
            <v>47</v>
          </cell>
          <cell r="E97">
            <v>58</v>
          </cell>
          <cell r="F97">
            <v>2</v>
          </cell>
          <cell r="G97">
            <v>2</v>
          </cell>
          <cell r="H97">
            <v>11.11</v>
          </cell>
          <cell r="I97">
            <v>0</v>
          </cell>
          <cell r="J97">
            <v>1</v>
          </cell>
          <cell r="K97">
            <v>0</v>
          </cell>
          <cell r="L97">
            <v>28</v>
          </cell>
          <cell r="M97">
            <v>21</v>
          </cell>
          <cell r="N97">
            <v>86</v>
          </cell>
          <cell r="O97">
            <v>0</v>
          </cell>
          <cell r="P97">
            <v>0</v>
          </cell>
          <cell r="Q97">
            <v>3</v>
          </cell>
          <cell r="R97">
            <v>0</v>
          </cell>
          <cell r="S97">
            <v>0</v>
          </cell>
          <cell r="T97">
            <v>0</v>
          </cell>
          <cell r="U97">
            <v>4</v>
          </cell>
          <cell r="V97">
            <v>0</v>
          </cell>
          <cell r="W97">
            <v>10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313.11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313.11</v>
          </cell>
          <cell r="AO97">
            <v>0</v>
          </cell>
          <cell r="AP97">
            <v>0</v>
          </cell>
        </row>
        <row r="98">
          <cell r="A98" t="str">
            <v>101401</v>
          </cell>
          <cell r="B98" t="str">
            <v xml:space="preserve">KINDERHOOK    </v>
          </cell>
          <cell r="C98">
            <v>26</v>
          </cell>
          <cell r="D98">
            <v>9</v>
          </cell>
          <cell r="E98">
            <v>52.82</v>
          </cell>
          <cell r="F98">
            <v>4</v>
          </cell>
          <cell r="G98">
            <v>4</v>
          </cell>
          <cell r="H98">
            <v>14.97</v>
          </cell>
          <cell r="I98">
            <v>1</v>
          </cell>
          <cell r="J98">
            <v>0</v>
          </cell>
          <cell r="K98">
            <v>0</v>
          </cell>
          <cell r="L98">
            <v>15</v>
          </cell>
          <cell r="M98">
            <v>45</v>
          </cell>
          <cell r="N98">
            <v>92.23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5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269.02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269.02</v>
          </cell>
          <cell r="AO98">
            <v>2199</v>
          </cell>
          <cell r="AP98">
            <v>8.17</v>
          </cell>
        </row>
        <row r="99">
          <cell r="A99" t="str">
            <v>101601</v>
          </cell>
          <cell r="B99" t="str">
            <v xml:space="preserve">NEW LEBANON   </v>
          </cell>
          <cell r="C99">
            <v>0</v>
          </cell>
          <cell r="D99">
            <v>6</v>
          </cell>
          <cell r="E99">
            <v>5</v>
          </cell>
          <cell r="F99">
            <v>0</v>
          </cell>
          <cell r="G99">
            <v>0</v>
          </cell>
          <cell r="H99">
            <v>2</v>
          </cell>
          <cell r="I99">
            <v>0</v>
          </cell>
          <cell r="J99">
            <v>0</v>
          </cell>
          <cell r="K99">
            <v>0</v>
          </cell>
          <cell r="L99">
            <v>2</v>
          </cell>
          <cell r="M99">
            <v>7</v>
          </cell>
          <cell r="N99">
            <v>12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37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37</v>
          </cell>
          <cell r="AO99">
            <v>3825</v>
          </cell>
          <cell r="AP99">
            <v>103.37</v>
          </cell>
        </row>
        <row r="100">
          <cell r="A100" t="str">
            <v>110101</v>
          </cell>
          <cell r="B100" t="str">
            <v xml:space="preserve">CINCINNATUS   </v>
          </cell>
          <cell r="C100">
            <v>4</v>
          </cell>
          <cell r="D100">
            <v>4</v>
          </cell>
          <cell r="E100">
            <v>3</v>
          </cell>
          <cell r="F100">
            <v>3</v>
          </cell>
          <cell r="G100">
            <v>6</v>
          </cell>
          <cell r="H100">
            <v>8</v>
          </cell>
          <cell r="I100">
            <v>0</v>
          </cell>
          <cell r="J100">
            <v>0</v>
          </cell>
          <cell r="K100">
            <v>0</v>
          </cell>
          <cell r="L100">
            <v>15</v>
          </cell>
          <cell r="M100">
            <v>11</v>
          </cell>
          <cell r="N100">
            <v>38</v>
          </cell>
          <cell r="O100">
            <v>0</v>
          </cell>
          <cell r="P100">
            <v>0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8</v>
          </cell>
          <cell r="V100">
            <v>1</v>
          </cell>
          <cell r="W100">
            <v>0.5</v>
          </cell>
          <cell r="X100">
            <v>0</v>
          </cell>
          <cell r="Y100">
            <v>0</v>
          </cell>
          <cell r="Z100">
            <v>0.5</v>
          </cell>
          <cell r="AA100">
            <v>0</v>
          </cell>
          <cell r="AB100">
            <v>0</v>
          </cell>
          <cell r="AC100">
            <v>0</v>
          </cell>
          <cell r="AD100">
            <v>103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103</v>
          </cell>
          <cell r="AO100">
            <v>0</v>
          </cell>
          <cell r="AP100">
            <v>0</v>
          </cell>
        </row>
        <row r="101">
          <cell r="A101" t="str">
            <v>110200</v>
          </cell>
          <cell r="B101" t="str">
            <v xml:space="preserve">CORTLAND      </v>
          </cell>
          <cell r="C101">
            <v>22</v>
          </cell>
          <cell r="D101">
            <v>31</v>
          </cell>
          <cell r="E101">
            <v>29</v>
          </cell>
          <cell r="F101">
            <v>4</v>
          </cell>
          <cell r="G101">
            <v>4</v>
          </cell>
          <cell r="H101">
            <v>23</v>
          </cell>
          <cell r="I101">
            <v>1</v>
          </cell>
          <cell r="J101">
            <v>1</v>
          </cell>
          <cell r="K101">
            <v>3</v>
          </cell>
          <cell r="L101">
            <v>22</v>
          </cell>
          <cell r="M101">
            <v>37</v>
          </cell>
          <cell r="N101">
            <v>96</v>
          </cell>
          <cell r="O101">
            <v>0</v>
          </cell>
          <cell r="P101">
            <v>0</v>
          </cell>
          <cell r="Q101">
            <v>2</v>
          </cell>
          <cell r="R101">
            <v>0</v>
          </cell>
          <cell r="S101">
            <v>0</v>
          </cell>
          <cell r="T101">
            <v>1</v>
          </cell>
          <cell r="U101">
            <v>2</v>
          </cell>
          <cell r="V101">
            <v>4</v>
          </cell>
          <cell r="W101">
            <v>4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286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286</v>
          </cell>
          <cell r="AO101">
            <v>0</v>
          </cell>
          <cell r="AP101">
            <v>0</v>
          </cell>
        </row>
        <row r="102">
          <cell r="A102" t="str">
            <v>110304</v>
          </cell>
          <cell r="B102" t="str">
            <v xml:space="preserve">MCGRAW        </v>
          </cell>
          <cell r="C102">
            <v>11</v>
          </cell>
          <cell r="D102">
            <v>2.5</v>
          </cell>
          <cell r="E102">
            <v>4</v>
          </cell>
          <cell r="F102">
            <v>1</v>
          </cell>
          <cell r="G102">
            <v>1</v>
          </cell>
          <cell r="H102">
            <v>2</v>
          </cell>
          <cell r="I102">
            <v>0</v>
          </cell>
          <cell r="J102">
            <v>0</v>
          </cell>
          <cell r="K102">
            <v>0</v>
          </cell>
          <cell r="L102">
            <v>12</v>
          </cell>
          <cell r="M102">
            <v>13</v>
          </cell>
          <cell r="N102">
            <v>47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5</v>
          </cell>
          <cell r="V102">
            <v>3.5</v>
          </cell>
          <cell r="W102">
            <v>1.5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103.5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103.5</v>
          </cell>
          <cell r="AO102">
            <v>0</v>
          </cell>
          <cell r="AP102">
            <v>0</v>
          </cell>
        </row>
        <row r="103">
          <cell r="A103" t="str">
            <v>110701</v>
          </cell>
          <cell r="B103" t="str">
            <v xml:space="preserve">HOMER         </v>
          </cell>
          <cell r="C103">
            <v>3</v>
          </cell>
          <cell r="D103">
            <v>9</v>
          </cell>
          <cell r="E103">
            <v>9</v>
          </cell>
          <cell r="F103">
            <v>1.5</v>
          </cell>
          <cell r="G103">
            <v>3</v>
          </cell>
          <cell r="H103">
            <v>18</v>
          </cell>
          <cell r="I103">
            <v>0</v>
          </cell>
          <cell r="J103">
            <v>0</v>
          </cell>
          <cell r="K103">
            <v>0.5</v>
          </cell>
          <cell r="L103">
            <v>16</v>
          </cell>
          <cell r="M103">
            <v>19</v>
          </cell>
          <cell r="N103">
            <v>161</v>
          </cell>
          <cell r="O103">
            <v>0</v>
          </cell>
          <cell r="P103">
            <v>1</v>
          </cell>
          <cell r="Q103">
            <v>2</v>
          </cell>
          <cell r="R103">
            <v>0</v>
          </cell>
          <cell r="S103">
            <v>0</v>
          </cell>
          <cell r="T103">
            <v>0</v>
          </cell>
          <cell r="U103">
            <v>15</v>
          </cell>
          <cell r="V103">
            <v>10</v>
          </cell>
          <cell r="W103">
            <v>2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270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270</v>
          </cell>
          <cell r="AO103">
            <v>0</v>
          </cell>
          <cell r="AP103">
            <v>0</v>
          </cell>
        </row>
        <row r="104">
          <cell r="A104" t="str">
            <v>110901</v>
          </cell>
          <cell r="B104" t="str">
            <v xml:space="preserve">MARATHON      </v>
          </cell>
          <cell r="C104">
            <v>4</v>
          </cell>
          <cell r="D104">
            <v>9</v>
          </cell>
          <cell r="E104">
            <v>11</v>
          </cell>
          <cell r="F104">
            <v>1</v>
          </cell>
          <cell r="G104">
            <v>2</v>
          </cell>
          <cell r="H104">
            <v>13</v>
          </cell>
          <cell r="I104">
            <v>0</v>
          </cell>
          <cell r="J104">
            <v>0</v>
          </cell>
          <cell r="K104">
            <v>0</v>
          </cell>
          <cell r="L104">
            <v>15</v>
          </cell>
          <cell r="M104">
            <v>16</v>
          </cell>
          <cell r="N104">
            <v>41</v>
          </cell>
          <cell r="O104">
            <v>0</v>
          </cell>
          <cell r="P104">
            <v>0</v>
          </cell>
          <cell r="Q104">
            <v>2</v>
          </cell>
          <cell r="R104">
            <v>0</v>
          </cell>
          <cell r="S104">
            <v>0</v>
          </cell>
          <cell r="T104">
            <v>0</v>
          </cell>
          <cell r="U104">
            <v>3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117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117</v>
          </cell>
          <cell r="AO104">
            <v>0</v>
          </cell>
          <cell r="AP104">
            <v>0</v>
          </cell>
        </row>
        <row r="105">
          <cell r="A105" t="str">
            <v>120102</v>
          </cell>
          <cell r="B105" t="str">
            <v xml:space="preserve">ANDES         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6.47</v>
          </cell>
          <cell r="N105">
            <v>4.62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2</v>
          </cell>
          <cell r="T105">
            <v>2</v>
          </cell>
          <cell r="U105">
            <v>1</v>
          </cell>
          <cell r="V105">
            <v>0</v>
          </cell>
          <cell r="W105">
            <v>3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19.09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19.09</v>
          </cell>
          <cell r="AO105">
            <v>1318</v>
          </cell>
          <cell r="AP105">
            <v>69.040000000000006</v>
          </cell>
        </row>
        <row r="106">
          <cell r="A106" t="str">
            <v>120301</v>
          </cell>
          <cell r="B106" t="str">
            <v xml:space="preserve">DOWNSVILLE    </v>
          </cell>
          <cell r="C106">
            <v>4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4.95</v>
          </cell>
          <cell r="I106">
            <v>0</v>
          </cell>
          <cell r="J106">
            <v>1</v>
          </cell>
          <cell r="K106">
            <v>0</v>
          </cell>
          <cell r="L106">
            <v>1</v>
          </cell>
          <cell r="M106">
            <v>10</v>
          </cell>
          <cell r="N106">
            <v>15.95</v>
          </cell>
          <cell r="O106">
            <v>0</v>
          </cell>
          <cell r="P106">
            <v>0</v>
          </cell>
          <cell r="Q106">
            <v>1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1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38.9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38.9</v>
          </cell>
          <cell r="AO106">
            <v>0</v>
          </cell>
          <cell r="AP106">
            <v>0</v>
          </cell>
        </row>
        <row r="107">
          <cell r="A107" t="str">
            <v>120401</v>
          </cell>
          <cell r="B107" t="str">
            <v>CHARLOTTE VALL</v>
          </cell>
          <cell r="C107">
            <v>8</v>
          </cell>
          <cell r="D107">
            <v>2</v>
          </cell>
          <cell r="E107">
            <v>5</v>
          </cell>
          <cell r="F107">
            <v>0</v>
          </cell>
          <cell r="G107">
            <v>0</v>
          </cell>
          <cell r="H107">
            <v>3</v>
          </cell>
          <cell r="I107">
            <v>0</v>
          </cell>
          <cell r="J107">
            <v>0</v>
          </cell>
          <cell r="K107">
            <v>0</v>
          </cell>
          <cell r="L107">
            <v>6</v>
          </cell>
          <cell r="M107">
            <v>0</v>
          </cell>
          <cell r="N107">
            <v>18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2</v>
          </cell>
          <cell r="V107">
            <v>5</v>
          </cell>
          <cell r="W107">
            <v>10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59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59</v>
          </cell>
          <cell r="AO107">
            <v>0</v>
          </cell>
          <cell r="AP107">
            <v>0</v>
          </cell>
        </row>
        <row r="108">
          <cell r="A108" t="str">
            <v>120501</v>
          </cell>
          <cell r="B108" t="str">
            <v xml:space="preserve">DELAWARE ACAD </v>
          </cell>
          <cell r="C108">
            <v>5</v>
          </cell>
          <cell r="D108">
            <v>0</v>
          </cell>
          <cell r="E108">
            <v>0</v>
          </cell>
          <cell r="F108">
            <v>1</v>
          </cell>
          <cell r="G108">
            <v>4</v>
          </cell>
          <cell r="H108">
            <v>3</v>
          </cell>
          <cell r="I108">
            <v>1</v>
          </cell>
          <cell r="J108">
            <v>0</v>
          </cell>
          <cell r="K108">
            <v>0</v>
          </cell>
          <cell r="L108">
            <v>4</v>
          </cell>
          <cell r="M108">
            <v>18</v>
          </cell>
          <cell r="N108">
            <v>64</v>
          </cell>
          <cell r="O108">
            <v>0</v>
          </cell>
          <cell r="P108">
            <v>0</v>
          </cell>
          <cell r="Q108">
            <v>6</v>
          </cell>
          <cell r="R108">
            <v>0</v>
          </cell>
          <cell r="S108">
            <v>0</v>
          </cell>
          <cell r="T108">
            <v>1</v>
          </cell>
          <cell r="U108">
            <v>1</v>
          </cell>
          <cell r="V108">
            <v>1</v>
          </cell>
          <cell r="W108">
            <v>2</v>
          </cell>
          <cell r="X108">
            <v>0</v>
          </cell>
          <cell r="Y108">
            <v>0</v>
          </cell>
          <cell r="Z108">
            <v>1</v>
          </cell>
          <cell r="AA108">
            <v>0</v>
          </cell>
          <cell r="AB108">
            <v>0</v>
          </cell>
          <cell r="AC108">
            <v>0</v>
          </cell>
          <cell r="AD108">
            <v>112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112</v>
          </cell>
          <cell r="AO108">
            <v>16795</v>
          </cell>
          <cell r="AP108">
            <v>149.94999999999999</v>
          </cell>
        </row>
        <row r="109">
          <cell r="A109" t="str">
            <v>120701</v>
          </cell>
          <cell r="B109" t="str">
            <v xml:space="preserve">FRANKLIN      </v>
          </cell>
          <cell r="C109">
            <v>2</v>
          </cell>
          <cell r="D109">
            <v>2</v>
          </cell>
          <cell r="E109">
            <v>1</v>
          </cell>
          <cell r="F109">
            <v>0</v>
          </cell>
          <cell r="G109">
            <v>0</v>
          </cell>
          <cell r="H109">
            <v>1</v>
          </cell>
          <cell r="I109">
            <v>1</v>
          </cell>
          <cell r="J109">
            <v>5</v>
          </cell>
          <cell r="K109">
            <v>3</v>
          </cell>
          <cell r="L109">
            <v>3</v>
          </cell>
          <cell r="M109">
            <v>5</v>
          </cell>
          <cell r="N109">
            <v>19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2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1</v>
          </cell>
          <cell r="AD109">
            <v>45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45</v>
          </cell>
          <cell r="AO109">
            <v>3938</v>
          </cell>
          <cell r="AP109">
            <v>87.51</v>
          </cell>
        </row>
        <row r="110">
          <cell r="A110" t="str">
            <v>120906</v>
          </cell>
          <cell r="B110" t="str">
            <v xml:space="preserve">HANCOCK       </v>
          </cell>
          <cell r="C110">
            <v>2</v>
          </cell>
          <cell r="D110">
            <v>5</v>
          </cell>
          <cell r="E110">
            <v>4</v>
          </cell>
          <cell r="F110">
            <v>0</v>
          </cell>
          <cell r="G110">
            <v>1</v>
          </cell>
          <cell r="H110">
            <v>6</v>
          </cell>
          <cell r="I110">
            <v>1</v>
          </cell>
          <cell r="J110">
            <v>0</v>
          </cell>
          <cell r="K110">
            <v>0</v>
          </cell>
          <cell r="L110">
            <v>7</v>
          </cell>
          <cell r="M110">
            <v>7</v>
          </cell>
          <cell r="N110">
            <v>25</v>
          </cell>
          <cell r="O110">
            <v>0</v>
          </cell>
          <cell r="P110">
            <v>0</v>
          </cell>
          <cell r="Q110">
            <v>1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1</v>
          </cell>
          <cell r="X110">
            <v>0</v>
          </cell>
          <cell r="Y110">
            <v>0</v>
          </cell>
          <cell r="Z110">
            <v>1</v>
          </cell>
          <cell r="AA110">
            <v>0</v>
          </cell>
          <cell r="AB110">
            <v>0</v>
          </cell>
          <cell r="AC110">
            <v>0</v>
          </cell>
          <cell r="AD110">
            <v>62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62</v>
          </cell>
          <cell r="AO110">
            <v>3994</v>
          </cell>
          <cell r="AP110">
            <v>64.41</v>
          </cell>
        </row>
        <row r="111">
          <cell r="A111" t="str">
            <v>121401</v>
          </cell>
          <cell r="B111" t="str">
            <v xml:space="preserve">MARGARETVILLE </v>
          </cell>
          <cell r="C111">
            <v>5</v>
          </cell>
          <cell r="D111">
            <v>4</v>
          </cell>
          <cell r="E111">
            <v>3</v>
          </cell>
          <cell r="F111">
            <v>0</v>
          </cell>
          <cell r="G111">
            <v>1</v>
          </cell>
          <cell r="H111">
            <v>1</v>
          </cell>
          <cell r="I111">
            <v>1</v>
          </cell>
          <cell r="J111">
            <v>0</v>
          </cell>
          <cell r="K111">
            <v>0</v>
          </cell>
          <cell r="L111">
            <v>0</v>
          </cell>
          <cell r="M111">
            <v>3</v>
          </cell>
          <cell r="N111">
            <v>22</v>
          </cell>
          <cell r="O111">
            <v>0</v>
          </cell>
          <cell r="P111">
            <v>0</v>
          </cell>
          <cell r="Q111">
            <v>1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42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42</v>
          </cell>
          <cell r="AO111">
            <v>10960</v>
          </cell>
          <cell r="AP111">
            <v>260.95</v>
          </cell>
        </row>
        <row r="112">
          <cell r="A112" t="str">
            <v>121502</v>
          </cell>
          <cell r="B112" t="str">
            <v xml:space="preserve">ROXBURY       </v>
          </cell>
          <cell r="C112">
            <v>3</v>
          </cell>
          <cell r="D112">
            <v>0</v>
          </cell>
          <cell r="E112">
            <v>2</v>
          </cell>
          <cell r="F112">
            <v>0</v>
          </cell>
          <cell r="G112">
            <v>0</v>
          </cell>
          <cell r="H112">
            <v>1</v>
          </cell>
          <cell r="I112">
            <v>0</v>
          </cell>
          <cell r="J112">
            <v>0</v>
          </cell>
          <cell r="K112">
            <v>0</v>
          </cell>
          <cell r="L112">
            <v>6</v>
          </cell>
          <cell r="M112">
            <v>8</v>
          </cell>
          <cell r="N112">
            <v>32</v>
          </cell>
          <cell r="O112">
            <v>0</v>
          </cell>
          <cell r="P112">
            <v>0</v>
          </cell>
          <cell r="Q112">
            <v>1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2</v>
          </cell>
          <cell r="W112">
            <v>5</v>
          </cell>
          <cell r="X112">
            <v>0</v>
          </cell>
          <cell r="Y112">
            <v>0</v>
          </cell>
          <cell r="Z112">
            <v>0</v>
          </cell>
          <cell r="AA112">
            <v>1</v>
          </cell>
          <cell r="AB112">
            <v>0</v>
          </cell>
          <cell r="AC112">
            <v>0</v>
          </cell>
          <cell r="AD112">
            <v>62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62</v>
          </cell>
          <cell r="AO112">
            <v>290</v>
          </cell>
          <cell r="AP112">
            <v>4.67</v>
          </cell>
        </row>
        <row r="113">
          <cell r="A113" t="str">
            <v>121601</v>
          </cell>
          <cell r="B113" t="str">
            <v xml:space="preserve">SIDNEY        </v>
          </cell>
          <cell r="C113">
            <v>11</v>
          </cell>
          <cell r="D113">
            <v>8</v>
          </cell>
          <cell r="E113">
            <v>15</v>
          </cell>
          <cell r="F113">
            <v>1</v>
          </cell>
          <cell r="G113">
            <v>1</v>
          </cell>
          <cell r="H113">
            <v>7</v>
          </cell>
          <cell r="I113">
            <v>0</v>
          </cell>
          <cell r="J113">
            <v>0</v>
          </cell>
          <cell r="K113">
            <v>1</v>
          </cell>
          <cell r="L113">
            <v>7</v>
          </cell>
          <cell r="M113">
            <v>11</v>
          </cell>
          <cell r="N113">
            <v>32</v>
          </cell>
          <cell r="O113">
            <v>0</v>
          </cell>
          <cell r="P113">
            <v>0</v>
          </cell>
          <cell r="Q113">
            <v>3</v>
          </cell>
          <cell r="R113">
            <v>0</v>
          </cell>
          <cell r="S113">
            <v>0</v>
          </cell>
          <cell r="T113">
            <v>0</v>
          </cell>
          <cell r="U113">
            <v>7</v>
          </cell>
          <cell r="V113">
            <v>5</v>
          </cell>
          <cell r="W113">
            <v>17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126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126</v>
          </cell>
          <cell r="AO113">
            <v>0</v>
          </cell>
          <cell r="AP113">
            <v>0</v>
          </cell>
        </row>
        <row r="114">
          <cell r="A114" t="str">
            <v>121701</v>
          </cell>
          <cell r="B114" t="str">
            <v xml:space="preserve">STAMFORD      </v>
          </cell>
          <cell r="C114">
            <v>0.97</v>
          </cell>
          <cell r="D114">
            <v>0</v>
          </cell>
          <cell r="E114">
            <v>7</v>
          </cell>
          <cell r="F114">
            <v>0</v>
          </cell>
          <cell r="G114">
            <v>0</v>
          </cell>
          <cell r="H114">
            <v>4</v>
          </cell>
          <cell r="I114">
            <v>1</v>
          </cell>
          <cell r="J114">
            <v>1</v>
          </cell>
          <cell r="K114">
            <v>0</v>
          </cell>
          <cell r="L114">
            <v>3.02</v>
          </cell>
          <cell r="M114">
            <v>6</v>
          </cell>
          <cell r="N114">
            <v>20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3</v>
          </cell>
          <cell r="Y114">
            <v>0</v>
          </cell>
          <cell r="Z114">
            <v>4</v>
          </cell>
          <cell r="AA114">
            <v>0</v>
          </cell>
          <cell r="AB114">
            <v>0</v>
          </cell>
          <cell r="AC114">
            <v>0</v>
          </cell>
          <cell r="AD114">
            <v>49.989999999999995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49.989999999999995</v>
          </cell>
          <cell r="AO114">
            <v>0</v>
          </cell>
          <cell r="AP114">
            <v>0</v>
          </cell>
        </row>
        <row r="115">
          <cell r="A115" t="str">
            <v>121702</v>
          </cell>
          <cell r="B115" t="str">
            <v xml:space="preserve">S. KORTRIGHT  </v>
          </cell>
          <cell r="C115">
            <v>0</v>
          </cell>
          <cell r="D115">
            <v>5</v>
          </cell>
          <cell r="E115">
            <v>5</v>
          </cell>
          <cell r="F115">
            <v>0</v>
          </cell>
          <cell r="G115">
            <v>1</v>
          </cell>
          <cell r="H115">
            <v>2</v>
          </cell>
          <cell r="I115">
            <v>0</v>
          </cell>
          <cell r="J115">
            <v>0</v>
          </cell>
          <cell r="K115">
            <v>0</v>
          </cell>
          <cell r="L115">
            <v>7</v>
          </cell>
          <cell r="M115">
            <v>3</v>
          </cell>
          <cell r="N115">
            <v>18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6</v>
          </cell>
          <cell r="V115">
            <v>5</v>
          </cell>
          <cell r="W115">
            <v>16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68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68</v>
          </cell>
          <cell r="AO115">
            <v>0</v>
          </cell>
          <cell r="AP115">
            <v>0</v>
          </cell>
        </row>
        <row r="116">
          <cell r="A116" t="str">
            <v>121901</v>
          </cell>
          <cell r="B116" t="str">
            <v xml:space="preserve">WALTON        </v>
          </cell>
          <cell r="C116">
            <v>12</v>
          </cell>
          <cell r="D116">
            <v>8</v>
          </cell>
          <cell r="E116">
            <v>9</v>
          </cell>
          <cell r="F116">
            <v>1</v>
          </cell>
          <cell r="G116">
            <v>3</v>
          </cell>
          <cell r="H116">
            <v>9</v>
          </cell>
          <cell r="I116">
            <v>0</v>
          </cell>
          <cell r="J116">
            <v>0</v>
          </cell>
          <cell r="K116">
            <v>0</v>
          </cell>
          <cell r="L116">
            <v>27</v>
          </cell>
          <cell r="M116">
            <v>33</v>
          </cell>
          <cell r="N116">
            <v>72</v>
          </cell>
          <cell r="O116">
            <v>0</v>
          </cell>
          <cell r="P116">
            <v>0</v>
          </cell>
          <cell r="Q116">
            <v>5</v>
          </cell>
          <cell r="R116">
            <v>0</v>
          </cell>
          <cell r="S116">
            <v>0</v>
          </cell>
          <cell r="T116">
            <v>1</v>
          </cell>
          <cell r="U116">
            <v>3</v>
          </cell>
          <cell r="V116">
            <v>1</v>
          </cell>
          <cell r="W116">
            <v>3</v>
          </cell>
          <cell r="X116">
            <v>0</v>
          </cell>
          <cell r="Y116">
            <v>0</v>
          </cell>
          <cell r="Z116">
            <v>2</v>
          </cell>
          <cell r="AA116">
            <v>0</v>
          </cell>
          <cell r="AB116">
            <v>0</v>
          </cell>
          <cell r="AC116">
            <v>0</v>
          </cell>
          <cell r="AD116">
            <v>189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189</v>
          </cell>
          <cell r="AO116">
            <v>0</v>
          </cell>
          <cell r="AP116">
            <v>0</v>
          </cell>
        </row>
        <row r="117">
          <cell r="A117" t="str">
            <v>130200</v>
          </cell>
          <cell r="B117" t="str">
            <v xml:space="preserve">BEACON        </v>
          </cell>
          <cell r="C117">
            <v>69.02</v>
          </cell>
          <cell r="D117">
            <v>102.05</v>
          </cell>
          <cell r="E117">
            <v>161.22</v>
          </cell>
          <cell r="F117">
            <v>5.08</v>
          </cell>
          <cell r="G117">
            <v>7</v>
          </cell>
          <cell r="H117">
            <v>25.02</v>
          </cell>
          <cell r="I117">
            <v>0</v>
          </cell>
          <cell r="J117">
            <v>0</v>
          </cell>
          <cell r="K117">
            <v>0</v>
          </cell>
          <cell r="L117">
            <v>3</v>
          </cell>
          <cell r="M117">
            <v>17</v>
          </cell>
          <cell r="N117">
            <v>103.08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20</v>
          </cell>
          <cell r="V117">
            <v>1</v>
          </cell>
          <cell r="W117">
            <v>4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517.46999999999991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517.46999999999991</v>
          </cell>
          <cell r="AO117">
            <v>0</v>
          </cell>
          <cell r="AP117">
            <v>0</v>
          </cell>
        </row>
        <row r="118">
          <cell r="A118" t="str">
            <v>130502</v>
          </cell>
          <cell r="B118" t="str">
            <v xml:space="preserve">DOVER         </v>
          </cell>
          <cell r="C118">
            <v>29</v>
          </cell>
          <cell r="D118">
            <v>29</v>
          </cell>
          <cell r="E118">
            <v>12</v>
          </cell>
          <cell r="F118">
            <v>0</v>
          </cell>
          <cell r="G118">
            <v>4</v>
          </cell>
          <cell r="H118">
            <v>11</v>
          </cell>
          <cell r="I118">
            <v>0</v>
          </cell>
          <cell r="J118">
            <v>0</v>
          </cell>
          <cell r="K118">
            <v>1</v>
          </cell>
          <cell r="L118">
            <v>18</v>
          </cell>
          <cell r="M118">
            <v>14</v>
          </cell>
          <cell r="N118">
            <v>73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2</v>
          </cell>
          <cell r="W118">
            <v>4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198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198</v>
          </cell>
          <cell r="AO118">
            <v>0</v>
          </cell>
          <cell r="AP118">
            <v>0</v>
          </cell>
        </row>
        <row r="119">
          <cell r="A119" t="str">
            <v>130801</v>
          </cell>
          <cell r="B119" t="str">
            <v xml:space="preserve">HYDE PARK     </v>
          </cell>
          <cell r="C119">
            <v>66.78</v>
          </cell>
          <cell r="D119">
            <v>52.48</v>
          </cell>
          <cell r="E119">
            <v>90.9</v>
          </cell>
          <cell r="F119">
            <v>5.95</v>
          </cell>
          <cell r="G119">
            <v>7.98</v>
          </cell>
          <cell r="H119">
            <v>31.38</v>
          </cell>
          <cell r="I119">
            <v>0</v>
          </cell>
          <cell r="J119">
            <v>0</v>
          </cell>
          <cell r="K119">
            <v>0</v>
          </cell>
          <cell r="L119">
            <v>64.08</v>
          </cell>
          <cell r="M119">
            <v>97.4</v>
          </cell>
          <cell r="N119">
            <v>166.65</v>
          </cell>
          <cell r="O119">
            <v>0</v>
          </cell>
          <cell r="P119">
            <v>0</v>
          </cell>
          <cell r="Q119">
            <v>1.95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1</v>
          </cell>
          <cell r="W119">
            <v>10.72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597.27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597.27</v>
          </cell>
          <cell r="AO119">
            <v>0</v>
          </cell>
          <cell r="AP119">
            <v>0</v>
          </cell>
        </row>
        <row r="120">
          <cell r="A120" t="str">
            <v>131101</v>
          </cell>
          <cell r="B120" t="str">
            <v xml:space="preserve">NORTHEAST     </v>
          </cell>
          <cell r="C120">
            <v>15</v>
          </cell>
          <cell r="D120">
            <v>13</v>
          </cell>
          <cell r="E120">
            <v>1</v>
          </cell>
          <cell r="F120">
            <v>1</v>
          </cell>
          <cell r="G120">
            <v>1</v>
          </cell>
          <cell r="H120">
            <v>7</v>
          </cell>
          <cell r="I120">
            <v>0</v>
          </cell>
          <cell r="J120">
            <v>0</v>
          </cell>
          <cell r="K120">
            <v>0</v>
          </cell>
          <cell r="L120">
            <v>14.98</v>
          </cell>
          <cell r="M120">
            <v>13</v>
          </cell>
          <cell r="N120">
            <v>50</v>
          </cell>
          <cell r="O120">
            <v>0</v>
          </cell>
          <cell r="P120">
            <v>0</v>
          </cell>
          <cell r="Q120">
            <v>1</v>
          </cell>
          <cell r="R120">
            <v>0</v>
          </cell>
          <cell r="S120">
            <v>0</v>
          </cell>
          <cell r="T120">
            <v>0</v>
          </cell>
          <cell r="U120">
            <v>2</v>
          </cell>
          <cell r="V120">
            <v>0</v>
          </cell>
          <cell r="W120">
            <v>2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120.98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120.98</v>
          </cell>
          <cell r="AO120">
            <v>0</v>
          </cell>
          <cell r="AP120">
            <v>0</v>
          </cell>
        </row>
        <row r="121">
          <cell r="A121" t="str">
            <v>131201</v>
          </cell>
          <cell r="B121" t="str">
            <v xml:space="preserve">PAWLING       </v>
          </cell>
          <cell r="C121">
            <v>8</v>
          </cell>
          <cell r="D121">
            <v>25</v>
          </cell>
          <cell r="E121">
            <v>13</v>
          </cell>
          <cell r="F121">
            <v>4</v>
          </cell>
          <cell r="G121">
            <v>2</v>
          </cell>
          <cell r="H121">
            <v>8</v>
          </cell>
          <cell r="I121">
            <v>0</v>
          </cell>
          <cell r="J121">
            <v>0</v>
          </cell>
          <cell r="K121">
            <v>0</v>
          </cell>
          <cell r="L121">
            <v>17</v>
          </cell>
          <cell r="M121">
            <v>18</v>
          </cell>
          <cell r="N121">
            <v>55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1</v>
          </cell>
          <cell r="W121">
            <v>6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157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157</v>
          </cell>
          <cell r="AO121">
            <v>0</v>
          </cell>
          <cell r="AP121">
            <v>0</v>
          </cell>
        </row>
        <row r="122">
          <cell r="A122" t="str">
            <v>131301</v>
          </cell>
          <cell r="B122" t="str">
            <v xml:space="preserve">PINE PLAINS   </v>
          </cell>
          <cell r="C122">
            <v>14</v>
          </cell>
          <cell r="D122">
            <v>17</v>
          </cell>
          <cell r="E122">
            <v>6</v>
          </cell>
          <cell r="F122">
            <v>0</v>
          </cell>
          <cell r="G122">
            <v>3.98</v>
          </cell>
          <cell r="H122">
            <v>8</v>
          </cell>
          <cell r="I122">
            <v>0</v>
          </cell>
          <cell r="J122">
            <v>0</v>
          </cell>
          <cell r="K122">
            <v>0</v>
          </cell>
          <cell r="L122">
            <v>10</v>
          </cell>
          <cell r="M122">
            <v>10</v>
          </cell>
          <cell r="N122">
            <v>53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2</v>
          </cell>
          <cell r="V122">
            <v>2</v>
          </cell>
          <cell r="W122">
            <v>1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126.97999999999999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126.97999999999999</v>
          </cell>
          <cell r="AO122">
            <v>2989</v>
          </cell>
          <cell r="AP122">
            <v>23.53</v>
          </cell>
        </row>
        <row r="123">
          <cell r="A123" t="str">
            <v>131500</v>
          </cell>
          <cell r="B123" t="str">
            <v xml:space="preserve">POUGHKEEPSIE  </v>
          </cell>
          <cell r="C123">
            <v>128</v>
          </cell>
          <cell r="D123">
            <v>131</v>
          </cell>
          <cell r="E123">
            <v>27</v>
          </cell>
          <cell r="F123">
            <v>2.97</v>
          </cell>
          <cell r="G123">
            <v>9.8699999999999992</v>
          </cell>
          <cell r="H123">
            <v>28.9</v>
          </cell>
          <cell r="I123">
            <v>3</v>
          </cell>
          <cell r="J123">
            <v>4</v>
          </cell>
          <cell r="K123">
            <v>43</v>
          </cell>
          <cell r="L123">
            <v>16</v>
          </cell>
          <cell r="M123">
            <v>11</v>
          </cell>
          <cell r="N123">
            <v>236.9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642.64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642.64</v>
          </cell>
          <cell r="AO123">
            <v>0</v>
          </cell>
          <cell r="AP123">
            <v>0</v>
          </cell>
        </row>
        <row r="124">
          <cell r="A124" t="str">
            <v>131601</v>
          </cell>
          <cell r="B124" t="str">
            <v xml:space="preserve">ARLINGTON     </v>
          </cell>
          <cell r="C124">
            <v>73</v>
          </cell>
          <cell r="D124">
            <v>58</v>
          </cell>
          <cell r="E124">
            <v>60</v>
          </cell>
          <cell r="F124">
            <v>12</v>
          </cell>
          <cell r="G124">
            <v>20</v>
          </cell>
          <cell r="H124">
            <v>78</v>
          </cell>
          <cell r="I124">
            <v>0</v>
          </cell>
          <cell r="J124">
            <v>0</v>
          </cell>
          <cell r="K124">
            <v>1</v>
          </cell>
          <cell r="L124">
            <v>133</v>
          </cell>
          <cell r="M124">
            <v>209</v>
          </cell>
          <cell r="N124">
            <v>439</v>
          </cell>
          <cell r="O124">
            <v>0</v>
          </cell>
          <cell r="P124">
            <v>0</v>
          </cell>
          <cell r="Q124">
            <v>1</v>
          </cell>
          <cell r="R124">
            <v>0</v>
          </cell>
          <cell r="S124">
            <v>0</v>
          </cell>
          <cell r="T124">
            <v>1</v>
          </cell>
          <cell r="U124">
            <v>10</v>
          </cell>
          <cell r="V124">
            <v>13</v>
          </cell>
          <cell r="W124">
            <v>105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2</v>
          </cell>
          <cell r="AD124">
            <v>1215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1215</v>
          </cell>
          <cell r="AO124">
            <v>0</v>
          </cell>
          <cell r="AP124">
            <v>0</v>
          </cell>
        </row>
        <row r="125">
          <cell r="A125" t="str">
            <v>131602</v>
          </cell>
          <cell r="B125" t="str">
            <v xml:space="preserve">SPACKENKILL   </v>
          </cell>
          <cell r="C125">
            <v>10</v>
          </cell>
          <cell r="D125">
            <v>18</v>
          </cell>
          <cell r="E125">
            <v>18</v>
          </cell>
          <cell r="F125">
            <v>1</v>
          </cell>
          <cell r="G125">
            <v>0</v>
          </cell>
          <cell r="H125">
            <v>7</v>
          </cell>
          <cell r="I125">
            <v>0</v>
          </cell>
          <cell r="J125">
            <v>0</v>
          </cell>
          <cell r="K125">
            <v>2</v>
          </cell>
          <cell r="L125">
            <v>12</v>
          </cell>
          <cell r="M125">
            <v>22</v>
          </cell>
          <cell r="N125">
            <v>63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7</v>
          </cell>
          <cell r="V125">
            <v>2</v>
          </cell>
          <cell r="W125">
            <v>3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165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165</v>
          </cell>
          <cell r="AO125">
            <v>0</v>
          </cell>
          <cell r="AP125">
            <v>0</v>
          </cell>
        </row>
        <row r="126">
          <cell r="A126" t="str">
            <v>131701</v>
          </cell>
          <cell r="B126" t="str">
            <v xml:space="preserve">RED HOOK      </v>
          </cell>
          <cell r="C126">
            <v>27</v>
          </cell>
          <cell r="D126">
            <v>31</v>
          </cell>
          <cell r="E126">
            <v>30</v>
          </cell>
          <cell r="F126">
            <v>1</v>
          </cell>
          <cell r="G126">
            <v>2</v>
          </cell>
          <cell r="H126">
            <v>16</v>
          </cell>
          <cell r="I126">
            <v>0</v>
          </cell>
          <cell r="J126">
            <v>0</v>
          </cell>
          <cell r="K126">
            <v>1</v>
          </cell>
          <cell r="L126">
            <v>10</v>
          </cell>
          <cell r="M126">
            <v>17</v>
          </cell>
          <cell r="N126">
            <v>72</v>
          </cell>
          <cell r="O126">
            <v>0</v>
          </cell>
          <cell r="P126">
            <v>0</v>
          </cell>
          <cell r="Q126">
            <v>1</v>
          </cell>
          <cell r="R126">
            <v>0</v>
          </cell>
          <cell r="S126">
            <v>0</v>
          </cell>
          <cell r="T126">
            <v>0</v>
          </cell>
          <cell r="U126">
            <v>5</v>
          </cell>
          <cell r="V126">
            <v>7</v>
          </cell>
          <cell r="W126">
            <v>11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231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231</v>
          </cell>
          <cell r="AO126">
            <v>0</v>
          </cell>
          <cell r="AP126">
            <v>0</v>
          </cell>
        </row>
        <row r="127">
          <cell r="A127" t="str">
            <v>131801</v>
          </cell>
          <cell r="B127" t="str">
            <v xml:space="preserve">RHINEBECK     </v>
          </cell>
          <cell r="C127">
            <v>4</v>
          </cell>
          <cell r="D127">
            <v>8</v>
          </cell>
          <cell r="E127">
            <v>3</v>
          </cell>
          <cell r="F127">
            <v>0</v>
          </cell>
          <cell r="G127">
            <v>0</v>
          </cell>
          <cell r="H127">
            <v>2</v>
          </cell>
          <cell r="I127">
            <v>0</v>
          </cell>
          <cell r="J127">
            <v>0</v>
          </cell>
          <cell r="K127">
            <v>0</v>
          </cell>
          <cell r="L127">
            <v>7</v>
          </cell>
          <cell r="M127">
            <v>11</v>
          </cell>
          <cell r="N127">
            <v>45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2</v>
          </cell>
          <cell r="V127">
            <v>1</v>
          </cell>
          <cell r="W127">
            <v>2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85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85</v>
          </cell>
          <cell r="AO127">
            <v>0</v>
          </cell>
          <cell r="AP127">
            <v>0</v>
          </cell>
        </row>
        <row r="128">
          <cell r="A128" t="str">
            <v>132101</v>
          </cell>
          <cell r="B128" t="str">
            <v xml:space="preserve">WAPPINGERS    </v>
          </cell>
          <cell r="C128">
            <v>267.87</v>
          </cell>
          <cell r="D128">
            <v>255.92</v>
          </cell>
          <cell r="E128">
            <v>314.97000000000003</v>
          </cell>
          <cell r="F128">
            <v>11</v>
          </cell>
          <cell r="G128">
            <v>11.97</v>
          </cell>
          <cell r="H128">
            <v>31</v>
          </cell>
          <cell r="I128">
            <v>0</v>
          </cell>
          <cell r="J128">
            <v>0</v>
          </cell>
          <cell r="K128">
            <v>0</v>
          </cell>
          <cell r="L128">
            <v>16</v>
          </cell>
          <cell r="M128">
            <v>115.77</v>
          </cell>
          <cell r="N128">
            <v>487</v>
          </cell>
          <cell r="O128">
            <v>0</v>
          </cell>
          <cell r="P128">
            <v>0</v>
          </cell>
          <cell r="Q128">
            <v>3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32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1548.5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1548.5</v>
          </cell>
          <cell r="AO128">
            <v>0</v>
          </cell>
          <cell r="AP128">
            <v>0</v>
          </cell>
        </row>
        <row r="129">
          <cell r="A129" t="str">
            <v>132201</v>
          </cell>
          <cell r="B129" t="str">
            <v xml:space="preserve">MILLBROOK     </v>
          </cell>
          <cell r="C129">
            <v>10</v>
          </cell>
          <cell r="D129">
            <v>0</v>
          </cell>
          <cell r="E129">
            <v>7</v>
          </cell>
          <cell r="F129">
            <v>3</v>
          </cell>
          <cell r="G129">
            <v>2</v>
          </cell>
          <cell r="H129">
            <v>5</v>
          </cell>
          <cell r="I129">
            <v>0</v>
          </cell>
          <cell r="J129">
            <v>0</v>
          </cell>
          <cell r="K129">
            <v>0</v>
          </cell>
          <cell r="L129">
            <v>11</v>
          </cell>
          <cell r="M129">
            <v>27</v>
          </cell>
          <cell r="N129">
            <v>66</v>
          </cell>
          <cell r="O129">
            <v>0</v>
          </cell>
          <cell r="P129">
            <v>0</v>
          </cell>
          <cell r="Q129">
            <v>2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4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137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137</v>
          </cell>
          <cell r="AO129">
            <v>0</v>
          </cell>
          <cell r="AP129">
            <v>0</v>
          </cell>
        </row>
        <row r="130">
          <cell r="A130" t="str">
            <v>140101</v>
          </cell>
          <cell r="B130" t="str">
            <v xml:space="preserve">ALDEN         </v>
          </cell>
          <cell r="C130">
            <v>9</v>
          </cell>
          <cell r="D130">
            <v>30</v>
          </cell>
          <cell r="E130">
            <v>6</v>
          </cell>
          <cell r="F130">
            <v>4</v>
          </cell>
          <cell r="G130">
            <v>2</v>
          </cell>
          <cell r="H130">
            <v>9</v>
          </cell>
          <cell r="I130">
            <v>0</v>
          </cell>
          <cell r="J130">
            <v>0</v>
          </cell>
          <cell r="K130">
            <v>0</v>
          </cell>
          <cell r="L130">
            <v>20</v>
          </cell>
          <cell r="M130">
            <v>16</v>
          </cell>
          <cell r="N130">
            <v>104</v>
          </cell>
          <cell r="O130">
            <v>0</v>
          </cell>
          <cell r="P130">
            <v>0</v>
          </cell>
          <cell r="Q130">
            <v>3</v>
          </cell>
          <cell r="R130">
            <v>0</v>
          </cell>
          <cell r="S130">
            <v>0</v>
          </cell>
          <cell r="T130">
            <v>0</v>
          </cell>
          <cell r="U130">
            <v>5</v>
          </cell>
          <cell r="V130">
            <v>2</v>
          </cell>
          <cell r="W130">
            <v>6</v>
          </cell>
          <cell r="X130">
            <v>0</v>
          </cell>
          <cell r="Y130">
            <v>0</v>
          </cell>
          <cell r="Z130">
            <v>1</v>
          </cell>
          <cell r="AA130">
            <v>0</v>
          </cell>
          <cell r="AB130">
            <v>0</v>
          </cell>
          <cell r="AC130">
            <v>0</v>
          </cell>
          <cell r="AD130">
            <v>217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217</v>
          </cell>
          <cell r="AO130">
            <v>878</v>
          </cell>
          <cell r="AP130">
            <v>4.04</v>
          </cell>
        </row>
        <row r="131">
          <cell r="A131" t="str">
            <v>140201</v>
          </cell>
          <cell r="B131" t="str">
            <v xml:space="preserve">AMHERST       </v>
          </cell>
          <cell r="C131">
            <v>14.48</v>
          </cell>
          <cell r="D131">
            <v>16.52</v>
          </cell>
          <cell r="E131">
            <v>12.22</v>
          </cell>
          <cell r="F131">
            <v>0</v>
          </cell>
          <cell r="G131">
            <v>0.62</v>
          </cell>
          <cell r="H131">
            <v>6.15</v>
          </cell>
          <cell r="I131">
            <v>0.92</v>
          </cell>
          <cell r="J131">
            <v>0</v>
          </cell>
          <cell r="K131">
            <v>0.62</v>
          </cell>
          <cell r="L131">
            <v>32.4</v>
          </cell>
          <cell r="M131">
            <v>33.25</v>
          </cell>
          <cell r="N131">
            <v>67.400000000000006</v>
          </cell>
          <cell r="O131">
            <v>0</v>
          </cell>
          <cell r="P131">
            <v>0</v>
          </cell>
          <cell r="Q131">
            <v>2.2799999999999998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0.9</v>
          </cell>
          <cell r="AA131">
            <v>0</v>
          </cell>
          <cell r="AB131">
            <v>0</v>
          </cell>
          <cell r="AC131">
            <v>0</v>
          </cell>
          <cell r="AD131">
            <v>187.76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187.76</v>
          </cell>
          <cell r="AO131">
            <v>0</v>
          </cell>
          <cell r="AP131">
            <v>0</v>
          </cell>
        </row>
        <row r="132">
          <cell r="A132" t="str">
            <v>140203</v>
          </cell>
          <cell r="B132" t="str">
            <v xml:space="preserve">WILLIAMSVILLE </v>
          </cell>
          <cell r="C132">
            <v>55</v>
          </cell>
          <cell r="D132">
            <v>77</v>
          </cell>
          <cell r="E132">
            <v>30</v>
          </cell>
          <cell r="F132">
            <v>7</v>
          </cell>
          <cell r="G132">
            <v>8</v>
          </cell>
          <cell r="H132">
            <v>15</v>
          </cell>
          <cell r="I132">
            <v>0</v>
          </cell>
          <cell r="J132">
            <v>0</v>
          </cell>
          <cell r="K132">
            <v>0</v>
          </cell>
          <cell r="L132">
            <v>84</v>
          </cell>
          <cell r="M132">
            <v>130</v>
          </cell>
          <cell r="N132">
            <v>420</v>
          </cell>
          <cell r="O132">
            <v>0</v>
          </cell>
          <cell r="P132">
            <v>0</v>
          </cell>
          <cell r="Q132">
            <v>1</v>
          </cell>
          <cell r="R132">
            <v>0</v>
          </cell>
          <cell r="S132">
            <v>0</v>
          </cell>
          <cell r="T132">
            <v>0</v>
          </cell>
          <cell r="U132">
            <v>12</v>
          </cell>
          <cell r="V132">
            <v>9</v>
          </cell>
          <cell r="W132">
            <v>30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878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878</v>
          </cell>
          <cell r="AO132">
            <v>0</v>
          </cell>
          <cell r="AP132">
            <v>0</v>
          </cell>
        </row>
        <row r="133">
          <cell r="A133" t="str">
            <v>140207</v>
          </cell>
          <cell r="B133" t="str">
            <v xml:space="preserve">SWEET HOME    </v>
          </cell>
          <cell r="C133">
            <v>7</v>
          </cell>
          <cell r="D133">
            <v>10</v>
          </cell>
          <cell r="E133">
            <v>19</v>
          </cell>
          <cell r="F133">
            <v>1</v>
          </cell>
          <cell r="G133">
            <v>0</v>
          </cell>
          <cell r="H133">
            <v>3</v>
          </cell>
          <cell r="I133">
            <v>0</v>
          </cell>
          <cell r="J133">
            <v>0</v>
          </cell>
          <cell r="K133">
            <v>0</v>
          </cell>
          <cell r="L133">
            <v>11</v>
          </cell>
          <cell r="M133">
            <v>23</v>
          </cell>
          <cell r="N133">
            <v>76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5</v>
          </cell>
          <cell r="V133">
            <v>4</v>
          </cell>
          <cell r="W133">
            <v>21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180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180</v>
          </cell>
          <cell r="AO133">
            <v>0</v>
          </cell>
          <cell r="AP133">
            <v>0</v>
          </cell>
        </row>
        <row r="134">
          <cell r="A134" t="str">
            <v>140301</v>
          </cell>
          <cell r="B134" t="str">
            <v xml:space="preserve">EAST AURORA   </v>
          </cell>
          <cell r="C134">
            <v>7.8</v>
          </cell>
          <cell r="D134">
            <v>0.98</v>
          </cell>
          <cell r="E134">
            <v>0</v>
          </cell>
          <cell r="F134">
            <v>3.9</v>
          </cell>
          <cell r="G134">
            <v>3.9</v>
          </cell>
          <cell r="H134">
            <v>14.65</v>
          </cell>
          <cell r="I134">
            <v>0</v>
          </cell>
          <cell r="J134">
            <v>0</v>
          </cell>
          <cell r="K134">
            <v>1.95</v>
          </cell>
          <cell r="L134">
            <v>12.6</v>
          </cell>
          <cell r="M134">
            <v>28.05</v>
          </cell>
          <cell r="N134">
            <v>47.72</v>
          </cell>
          <cell r="O134">
            <v>0</v>
          </cell>
          <cell r="P134">
            <v>0</v>
          </cell>
          <cell r="Q134">
            <v>1.95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0.98</v>
          </cell>
          <cell r="W134">
            <v>0</v>
          </cell>
          <cell r="X134">
            <v>0</v>
          </cell>
          <cell r="Y134">
            <v>0</v>
          </cell>
          <cell r="Z134">
            <v>0.98</v>
          </cell>
          <cell r="AA134">
            <v>0</v>
          </cell>
          <cell r="AB134">
            <v>0</v>
          </cell>
          <cell r="AC134">
            <v>0</v>
          </cell>
          <cell r="AD134">
            <v>125.46000000000001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125.46000000000001</v>
          </cell>
          <cell r="AO134">
            <v>0</v>
          </cell>
          <cell r="AP134">
            <v>0</v>
          </cell>
        </row>
        <row r="135">
          <cell r="A135" t="str">
            <v>140600</v>
          </cell>
          <cell r="B135" t="str">
            <v xml:space="preserve">BUFFALO       </v>
          </cell>
          <cell r="C135">
            <v>800</v>
          </cell>
          <cell r="D135">
            <v>850</v>
          </cell>
          <cell r="E135">
            <v>750</v>
          </cell>
          <cell r="F135">
            <v>0</v>
          </cell>
          <cell r="G135">
            <v>0</v>
          </cell>
          <cell r="H135">
            <v>0</v>
          </cell>
          <cell r="I135">
            <v>10</v>
          </cell>
          <cell r="J135">
            <v>20</v>
          </cell>
          <cell r="K135">
            <v>40</v>
          </cell>
          <cell r="L135">
            <v>230</v>
          </cell>
          <cell r="M135">
            <v>320</v>
          </cell>
          <cell r="N135">
            <v>1700</v>
          </cell>
          <cell r="O135">
            <v>0</v>
          </cell>
          <cell r="P135">
            <v>0</v>
          </cell>
          <cell r="Q135">
            <v>0</v>
          </cell>
          <cell r="R135">
            <v>1</v>
          </cell>
          <cell r="S135">
            <v>2</v>
          </cell>
          <cell r="T135">
            <v>6</v>
          </cell>
          <cell r="U135">
            <v>7</v>
          </cell>
          <cell r="V135">
            <v>5</v>
          </cell>
          <cell r="W135">
            <v>20</v>
          </cell>
          <cell r="X135">
            <v>0</v>
          </cell>
          <cell r="Y135">
            <v>0</v>
          </cell>
          <cell r="Z135">
            <v>0</v>
          </cell>
          <cell r="AA135">
            <v>1</v>
          </cell>
          <cell r="AB135">
            <v>0</v>
          </cell>
          <cell r="AC135">
            <v>6</v>
          </cell>
          <cell r="AD135">
            <v>4768</v>
          </cell>
          <cell r="AE135">
            <v>11.38</v>
          </cell>
          <cell r="AF135">
            <v>15.89</v>
          </cell>
          <cell r="AG135">
            <v>23.37</v>
          </cell>
          <cell r="AH135">
            <v>71.510000000000005</v>
          </cell>
          <cell r="AI135">
            <v>77.16</v>
          </cell>
          <cell r="AJ135">
            <v>188.27</v>
          </cell>
          <cell r="AK135">
            <v>5.61</v>
          </cell>
          <cell r="AL135">
            <v>13.87</v>
          </cell>
          <cell r="AM135">
            <v>4.3</v>
          </cell>
          <cell r="AN135">
            <v>5179.3600000000006</v>
          </cell>
          <cell r="AO135">
            <v>0</v>
          </cell>
          <cell r="AP135">
            <v>0</v>
          </cell>
        </row>
        <row r="136">
          <cell r="A136" t="str">
            <v>140701</v>
          </cell>
          <cell r="B136" t="str">
            <v xml:space="preserve">CHEEKTOWAGA   </v>
          </cell>
          <cell r="C136">
            <v>36</v>
          </cell>
          <cell r="D136">
            <v>29</v>
          </cell>
          <cell r="E136">
            <v>35</v>
          </cell>
          <cell r="F136">
            <v>4</v>
          </cell>
          <cell r="G136">
            <v>2</v>
          </cell>
          <cell r="H136">
            <v>4</v>
          </cell>
          <cell r="I136">
            <v>0</v>
          </cell>
          <cell r="J136">
            <v>1</v>
          </cell>
          <cell r="K136">
            <v>2</v>
          </cell>
          <cell r="L136">
            <v>35</v>
          </cell>
          <cell r="M136">
            <v>30</v>
          </cell>
          <cell r="N136">
            <v>96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1</v>
          </cell>
          <cell r="V136">
            <v>4</v>
          </cell>
          <cell r="W136">
            <v>15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294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294</v>
          </cell>
          <cell r="AO136">
            <v>0</v>
          </cell>
          <cell r="AP136">
            <v>0</v>
          </cell>
        </row>
        <row r="137">
          <cell r="A137" t="str">
            <v>140702</v>
          </cell>
          <cell r="B137" t="str">
            <v xml:space="preserve">MARYVALE      </v>
          </cell>
          <cell r="C137">
            <v>46</v>
          </cell>
          <cell r="D137">
            <v>39</v>
          </cell>
          <cell r="E137">
            <v>29</v>
          </cell>
          <cell r="F137">
            <v>1</v>
          </cell>
          <cell r="G137">
            <v>1</v>
          </cell>
          <cell r="H137">
            <v>5</v>
          </cell>
          <cell r="I137">
            <v>0</v>
          </cell>
          <cell r="J137">
            <v>0</v>
          </cell>
          <cell r="K137">
            <v>0</v>
          </cell>
          <cell r="L137">
            <v>1</v>
          </cell>
          <cell r="M137">
            <v>6</v>
          </cell>
          <cell r="N137">
            <v>89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217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1.5</v>
          </cell>
          <cell r="AM137">
            <v>0</v>
          </cell>
          <cell r="AN137">
            <v>218.5</v>
          </cell>
          <cell r="AO137">
            <v>0</v>
          </cell>
          <cell r="AP137">
            <v>0</v>
          </cell>
        </row>
        <row r="138">
          <cell r="A138" t="str">
            <v>140703</v>
          </cell>
          <cell r="B138" t="str">
            <v>CLEVELAND HILL</v>
          </cell>
          <cell r="C138">
            <v>9</v>
          </cell>
          <cell r="D138">
            <v>11.98</v>
          </cell>
          <cell r="E138">
            <v>5</v>
          </cell>
          <cell r="F138">
            <v>3</v>
          </cell>
          <cell r="G138">
            <v>2</v>
          </cell>
          <cell r="H138">
            <v>5.98</v>
          </cell>
          <cell r="I138">
            <v>0</v>
          </cell>
          <cell r="J138">
            <v>1</v>
          </cell>
          <cell r="K138">
            <v>1</v>
          </cell>
          <cell r="L138">
            <v>19.95</v>
          </cell>
          <cell r="M138">
            <v>14</v>
          </cell>
          <cell r="N138">
            <v>84</v>
          </cell>
          <cell r="O138">
            <v>0</v>
          </cell>
          <cell r="P138">
            <v>0</v>
          </cell>
          <cell r="Q138">
            <v>2</v>
          </cell>
          <cell r="R138">
            <v>0</v>
          </cell>
          <cell r="S138">
            <v>0</v>
          </cell>
          <cell r="T138">
            <v>4</v>
          </cell>
          <cell r="U138">
            <v>0</v>
          </cell>
          <cell r="V138">
            <v>2</v>
          </cell>
          <cell r="W138">
            <v>0</v>
          </cell>
          <cell r="X138">
            <v>0</v>
          </cell>
          <cell r="Y138">
            <v>0</v>
          </cell>
          <cell r="Z138">
            <v>2</v>
          </cell>
          <cell r="AA138">
            <v>0</v>
          </cell>
          <cell r="AB138">
            <v>0</v>
          </cell>
          <cell r="AC138">
            <v>1</v>
          </cell>
          <cell r="AD138">
            <v>167.91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167.91</v>
          </cell>
          <cell r="AO138">
            <v>0</v>
          </cell>
          <cell r="AP138">
            <v>0</v>
          </cell>
        </row>
        <row r="139">
          <cell r="A139" t="str">
            <v>140707</v>
          </cell>
          <cell r="B139" t="str">
            <v xml:space="preserve">DEPEW         </v>
          </cell>
          <cell r="C139">
            <v>14</v>
          </cell>
          <cell r="D139">
            <v>37</v>
          </cell>
          <cell r="E139">
            <v>9</v>
          </cell>
          <cell r="F139">
            <v>8</v>
          </cell>
          <cell r="G139">
            <v>8</v>
          </cell>
          <cell r="H139">
            <v>15</v>
          </cell>
          <cell r="I139">
            <v>0</v>
          </cell>
          <cell r="J139">
            <v>0</v>
          </cell>
          <cell r="K139">
            <v>0</v>
          </cell>
          <cell r="L139">
            <v>28</v>
          </cell>
          <cell r="M139">
            <v>21</v>
          </cell>
          <cell r="N139">
            <v>86</v>
          </cell>
          <cell r="O139">
            <v>0</v>
          </cell>
          <cell r="P139">
            <v>0</v>
          </cell>
          <cell r="Q139">
            <v>4</v>
          </cell>
          <cell r="R139">
            <v>0</v>
          </cell>
          <cell r="S139">
            <v>0</v>
          </cell>
          <cell r="T139">
            <v>0</v>
          </cell>
          <cell r="U139">
            <v>1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231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231</v>
          </cell>
          <cell r="AO139">
            <v>19075</v>
          </cell>
          <cell r="AP139">
            <v>82.57</v>
          </cell>
        </row>
        <row r="140">
          <cell r="A140" t="str">
            <v>140709</v>
          </cell>
          <cell r="B140" t="str">
            <v xml:space="preserve">SLOAN         </v>
          </cell>
          <cell r="C140">
            <v>24</v>
          </cell>
          <cell r="D140">
            <v>21</v>
          </cell>
          <cell r="E140">
            <v>33</v>
          </cell>
          <cell r="F140">
            <v>21</v>
          </cell>
          <cell r="G140">
            <v>11</v>
          </cell>
          <cell r="H140">
            <v>20</v>
          </cell>
          <cell r="I140">
            <v>0</v>
          </cell>
          <cell r="J140">
            <v>0</v>
          </cell>
          <cell r="K140">
            <v>1</v>
          </cell>
          <cell r="L140">
            <v>25</v>
          </cell>
          <cell r="M140">
            <v>25</v>
          </cell>
          <cell r="N140">
            <v>67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0.5</v>
          </cell>
          <cell r="U140">
            <v>4</v>
          </cell>
          <cell r="V140">
            <v>1.2</v>
          </cell>
          <cell r="W140">
            <v>1.8</v>
          </cell>
          <cell r="X140">
            <v>0</v>
          </cell>
          <cell r="Y140">
            <v>0</v>
          </cell>
          <cell r="Z140">
            <v>2.5</v>
          </cell>
          <cell r="AA140">
            <v>0</v>
          </cell>
          <cell r="AB140">
            <v>0</v>
          </cell>
          <cell r="AC140">
            <v>0</v>
          </cell>
          <cell r="AD140">
            <v>258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258</v>
          </cell>
          <cell r="AO140">
            <v>0</v>
          </cell>
          <cell r="AP140">
            <v>0</v>
          </cell>
        </row>
        <row r="141">
          <cell r="A141" t="str">
            <v>140801</v>
          </cell>
          <cell r="B141" t="str">
            <v xml:space="preserve">CLARENCE      </v>
          </cell>
          <cell r="C141">
            <v>34</v>
          </cell>
          <cell r="D141">
            <v>41</v>
          </cell>
          <cell r="E141">
            <v>23</v>
          </cell>
          <cell r="F141">
            <v>2</v>
          </cell>
          <cell r="G141">
            <v>3</v>
          </cell>
          <cell r="H141">
            <v>9</v>
          </cell>
          <cell r="I141">
            <v>0</v>
          </cell>
          <cell r="J141">
            <v>0</v>
          </cell>
          <cell r="K141">
            <v>0</v>
          </cell>
          <cell r="L141">
            <v>41</v>
          </cell>
          <cell r="M141">
            <v>84</v>
          </cell>
          <cell r="N141">
            <v>266</v>
          </cell>
          <cell r="O141">
            <v>0</v>
          </cell>
          <cell r="P141">
            <v>0</v>
          </cell>
          <cell r="Q141">
            <v>1</v>
          </cell>
          <cell r="R141">
            <v>0</v>
          </cell>
          <cell r="S141">
            <v>0</v>
          </cell>
          <cell r="T141">
            <v>0</v>
          </cell>
          <cell r="U141">
            <v>9</v>
          </cell>
          <cell r="V141">
            <v>7</v>
          </cell>
          <cell r="W141">
            <v>15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535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535</v>
          </cell>
          <cell r="AO141">
            <v>0</v>
          </cell>
          <cell r="AP141">
            <v>0</v>
          </cell>
        </row>
        <row r="142">
          <cell r="A142" t="str">
            <v>141101</v>
          </cell>
          <cell r="B142" t="str">
            <v>SPRINGVILLE-GR</v>
          </cell>
          <cell r="C142">
            <v>6</v>
          </cell>
          <cell r="D142">
            <v>7.03</v>
          </cell>
          <cell r="E142">
            <v>6</v>
          </cell>
          <cell r="F142">
            <v>3.97</v>
          </cell>
          <cell r="G142">
            <v>2</v>
          </cell>
          <cell r="H142">
            <v>11</v>
          </cell>
          <cell r="I142">
            <v>2</v>
          </cell>
          <cell r="J142">
            <v>0.97</v>
          </cell>
          <cell r="K142">
            <v>0.97</v>
          </cell>
          <cell r="L142">
            <v>13</v>
          </cell>
          <cell r="M142">
            <v>24</v>
          </cell>
          <cell r="N142">
            <v>71</v>
          </cell>
          <cell r="O142">
            <v>0</v>
          </cell>
          <cell r="P142">
            <v>0</v>
          </cell>
          <cell r="Q142">
            <v>1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1</v>
          </cell>
          <cell r="X142">
            <v>0</v>
          </cell>
          <cell r="Y142">
            <v>0</v>
          </cell>
          <cell r="Z142">
            <v>1</v>
          </cell>
          <cell r="AA142">
            <v>0</v>
          </cell>
          <cell r="AB142">
            <v>0</v>
          </cell>
          <cell r="AC142">
            <v>0</v>
          </cell>
          <cell r="AD142">
            <v>150.94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150.94</v>
          </cell>
          <cell r="AO142">
            <v>0</v>
          </cell>
          <cell r="AP142">
            <v>0</v>
          </cell>
        </row>
        <row r="143">
          <cell r="A143" t="str">
            <v>141201</v>
          </cell>
          <cell r="B143" t="str">
            <v xml:space="preserve">EDEN          </v>
          </cell>
          <cell r="C143">
            <v>3</v>
          </cell>
          <cell r="D143">
            <v>4</v>
          </cell>
          <cell r="E143">
            <v>4</v>
          </cell>
          <cell r="F143">
            <v>2</v>
          </cell>
          <cell r="G143">
            <v>1</v>
          </cell>
          <cell r="H143">
            <v>7</v>
          </cell>
          <cell r="I143">
            <v>0</v>
          </cell>
          <cell r="J143">
            <v>0</v>
          </cell>
          <cell r="K143">
            <v>0</v>
          </cell>
          <cell r="L143">
            <v>11</v>
          </cell>
          <cell r="M143">
            <v>35</v>
          </cell>
          <cell r="N143">
            <v>57</v>
          </cell>
          <cell r="O143">
            <v>0</v>
          </cell>
          <cell r="P143">
            <v>0</v>
          </cell>
          <cell r="Q143">
            <v>1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4</v>
          </cell>
          <cell r="W143">
            <v>2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133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133</v>
          </cell>
          <cell r="AO143">
            <v>0</v>
          </cell>
          <cell r="AP143">
            <v>0</v>
          </cell>
        </row>
        <row r="144">
          <cell r="A144" t="str">
            <v>141301</v>
          </cell>
          <cell r="B144" t="str">
            <v xml:space="preserve">IROQUOIS      </v>
          </cell>
          <cell r="C144">
            <v>22</v>
          </cell>
          <cell r="D144">
            <v>10</v>
          </cell>
          <cell r="E144">
            <v>72.87</v>
          </cell>
          <cell r="F144">
            <v>2</v>
          </cell>
          <cell r="G144">
            <v>2</v>
          </cell>
          <cell r="H144">
            <v>14</v>
          </cell>
          <cell r="I144">
            <v>0</v>
          </cell>
          <cell r="J144">
            <v>0</v>
          </cell>
          <cell r="K144">
            <v>0</v>
          </cell>
          <cell r="L144">
            <v>14</v>
          </cell>
          <cell r="M144">
            <v>38</v>
          </cell>
          <cell r="N144">
            <v>67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6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1</v>
          </cell>
          <cell r="AA144">
            <v>0</v>
          </cell>
          <cell r="AB144">
            <v>0</v>
          </cell>
          <cell r="AC144">
            <v>0</v>
          </cell>
          <cell r="AD144">
            <v>248.87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248.87</v>
          </cell>
          <cell r="AO144">
            <v>0</v>
          </cell>
          <cell r="AP144">
            <v>0</v>
          </cell>
        </row>
        <row r="145">
          <cell r="A145" t="str">
            <v>141401</v>
          </cell>
          <cell r="B145" t="str">
            <v xml:space="preserve">EVANS-BRANT   </v>
          </cell>
          <cell r="C145">
            <v>41.97</v>
          </cell>
          <cell r="D145">
            <v>36</v>
          </cell>
          <cell r="E145">
            <v>11</v>
          </cell>
          <cell r="F145">
            <v>0</v>
          </cell>
          <cell r="G145">
            <v>1</v>
          </cell>
          <cell r="H145">
            <v>5</v>
          </cell>
          <cell r="I145">
            <v>1</v>
          </cell>
          <cell r="J145">
            <v>0</v>
          </cell>
          <cell r="K145">
            <v>0</v>
          </cell>
          <cell r="L145">
            <v>45.3</v>
          </cell>
          <cell r="M145">
            <v>61</v>
          </cell>
          <cell r="N145">
            <v>127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3.7</v>
          </cell>
          <cell r="V145">
            <v>3</v>
          </cell>
          <cell r="W145">
            <v>52</v>
          </cell>
          <cell r="X145">
            <v>0</v>
          </cell>
          <cell r="Y145">
            <v>0</v>
          </cell>
          <cell r="Z145">
            <v>3</v>
          </cell>
          <cell r="AA145">
            <v>0</v>
          </cell>
          <cell r="AB145">
            <v>0</v>
          </cell>
          <cell r="AC145">
            <v>0</v>
          </cell>
          <cell r="AD145">
            <v>390.96999999999997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390.96999999999997</v>
          </cell>
          <cell r="AO145">
            <v>7236</v>
          </cell>
          <cell r="AP145">
            <v>18.5</v>
          </cell>
        </row>
        <row r="146">
          <cell r="A146" t="str">
            <v>141501</v>
          </cell>
          <cell r="B146" t="str">
            <v xml:space="preserve">GRAND ISLAND  </v>
          </cell>
          <cell r="C146">
            <v>56</v>
          </cell>
          <cell r="D146">
            <v>73</v>
          </cell>
          <cell r="E146">
            <v>17.77</v>
          </cell>
          <cell r="F146">
            <v>4</v>
          </cell>
          <cell r="G146">
            <v>5</v>
          </cell>
          <cell r="H146">
            <v>9</v>
          </cell>
          <cell r="I146">
            <v>0</v>
          </cell>
          <cell r="J146">
            <v>0</v>
          </cell>
          <cell r="K146">
            <v>0.97</v>
          </cell>
          <cell r="L146">
            <v>1</v>
          </cell>
          <cell r="M146">
            <v>8</v>
          </cell>
          <cell r="N146">
            <v>173.67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1</v>
          </cell>
          <cell r="V146">
            <v>1</v>
          </cell>
          <cell r="W146">
            <v>2.92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353.33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353.33</v>
          </cell>
          <cell r="AO146">
            <v>0</v>
          </cell>
          <cell r="AP146">
            <v>0</v>
          </cell>
        </row>
        <row r="147">
          <cell r="A147" t="str">
            <v>141601</v>
          </cell>
          <cell r="B147" t="str">
            <v xml:space="preserve">HAMBURG       </v>
          </cell>
          <cell r="C147">
            <v>22.98</v>
          </cell>
          <cell r="D147">
            <v>32.950000000000003</v>
          </cell>
          <cell r="E147">
            <v>44.95</v>
          </cell>
          <cell r="F147">
            <v>2</v>
          </cell>
          <cell r="G147">
            <v>2</v>
          </cell>
          <cell r="H147">
            <v>16</v>
          </cell>
          <cell r="I147">
            <v>2</v>
          </cell>
          <cell r="J147">
            <v>1</v>
          </cell>
          <cell r="K147">
            <v>2.92</v>
          </cell>
          <cell r="L147">
            <v>45.95</v>
          </cell>
          <cell r="M147">
            <v>53</v>
          </cell>
          <cell r="N147">
            <v>188.05</v>
          </cell>
          <cell r="O147">
            <v>0</v>
          </cell>
          <cell r="P147">
            <v>0</v>
          </cell>
          <cell r="Q147">
            <v>5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1</v>
          </cell>
          <cell r="X147">
            <v>0</v>
          </cell>
          <cell r="Y147">
            <v>0</v>
          </cell>
          <cell r="Z147">
            <v>1</v>
          </cell>
          <cell r="AA147">
            <v>0</v>
          </cell>
          <cell r="AB147">
            <v>0</v>
          </cell>
          <cell r="AC147">
            <v>0</v>
          </cell>
          <cell r="AD147">
            <v>420.8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420.8</v>
          </cell>
          <cell r="AO147">
            <v>0</v>
          </cell>
          <cell r="AP147">
            <v>0</v>
          </cell>
        </row>
        <row r="148">
          <cell r="A148" t="str">
            <v>141604</v>
          </cell>
          <cell r="B148" t="str">
            <v xml:space="preserve">FRONTIER      </v>
          </cell>
          <cell r="C148">
            <v>59</v>
          </cell>
          <cell r="D148">
            <v>59</v>
          </cell>
          <cell r="E148">
            <v>31</v>
          </cell>
          <cell r="F148">
            <v>2</v>
          </cell>
          <cell r="G148">
            <v>9</v>
          </cell>
          <cell r="H148">
            <v>22</v>
          </cell>
          <cell r="I148">
            <v>3</v>
          </cell>
          <cell r="J148">
            <v>0</v>
          </cell>
          <cell r="K148">
            <v>3</v>
          </cell>
          <cell r="L148">
            <v>90</v>
          </cell>
          <cell r="M148">
            <v>83</v>
          </cell>
          <cell r="N148">
            <v>317</v>
          </cell>
          <cell r="O148">
            <v>0</v>
          </cell>
          <cell r="P148">
            <v>0</v>
          </cell>
          <cell r="Q148">
            <v>2</v>
          </cell>
          <cell r="R148">
            <v>0</v>
          </cell>
          <cell r="S148">
            <v>0</v>
          </cell>
          <cell r="T148">
            <v>2</v>
          </cell>
          <cell r="U148">
            <v>20</v>
          </cell>
          <cell r="V148">
            <v>27</v>
          </cell>
          <cell r="W148">
            <v>12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741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741</v>
          </cell>
          <cell r="AO148">
            <v>0</v>
          </cell>
          <cell r="AP148">
            <v>0</v>
          </cell>
        </row>
        <row r="149">
          <cell r="A149" t="str">
            <v>141701</v>
          </cell>
          <cell r="B149" t="str">
            <v xml:space="preserve">HOLLAND       </v>
          </cell>
          <cell r="C149">
            <v>3</v>
          </cell>
          <cell r="D149">
            <v>11</v>
          </cell>
          <cell r="E149">
            <v>7</v>
          </cell>
          <cell r="F149">
            <v>3</v>
          </cell>
          <cell r="G149">
            <v>7</v>
          </cell>
          <cell r="H149">
            <v>10</v>
          </cell>
          <cell r="I149">
            <v>0</v>
          </cell>
          <cell r="J149">
            <v>1</v>
          </cell>
          <cell r="K149">
            <v>1</v>
          </cell>
          <cell r="L149">
            <v>24</v>
          </cell>
          <cell r="M149">
            <v>10</v>
          </cell>
          <cell r="N149">
            <v>26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1</v>
          </cell>
          <cell r="W149">
            <v>2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107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107</v>
          </cell>
          <cell r="AO149">
            <v>0</v>
          </cell>
          <cell r="AP149">
            <v>0</v>
          </cell>
        </row>
        <row r="150">
          <cell r="A150" t="str">
            <v>141800</v>
          </cell>
          <cell r="B150" t="str">
            <v xml:space="preserve">LACKAWANNA    </v>
          </cell>
          <cell r="C150">
            <v>50</v>
          </cell>
          <cell r="D150">
            <v>70</v>
          </cell>
          <cell r="E150">
            <v>22</v>
          </cell>
          <cell r="F150">
            <v>1</v>
          </cell>
          <cell r="G150">
            <v>1</v>
          </cell>
          <cell r="H150">
            <v>15</v>
          </cell>
          <cell r="I150">
            <v>0</v>
          </cell>
          <cell r="J150">
            <v>1</v>
          </cell>
          <cell r="K150">
            <v>1</v>
          </cell>
          <cell r="L150">
            <v>1</v>
          </cell>
          <cell r="M150">
            <v>2</v>
          </cell>
          <cell r="N150">
            <v>95</v>
          </cell>
          <cell r="O150">
            <v>0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261</v>
          </cell>
          <cell r="AE150">
            <v>0</v>
          </cell>
          <cell r="AF150">
            <v>0</v>
          </cell>
          <cell r="AG150">
            <v>2</v>
          </cell>
          <cell r="AH150">
            <v>4</v>
          </cell>
          <cell r="AI150">
            <v>7</v>
          </cell>
          <cell r="AJ150">
            <v>8</v>
          </cell>
          <cell r="AK150">
            <v>0</v>
          </cell>
          <cell r="AL150">
            <v>0</v>
          </cell>
          <cell r="AM150">
            <v>0</v>
          </cell>
          <cell r="AN150">
            <v>282</v>
          </cell>
          <cell r="AO150">
            <v>0</v>
          </cell>
          <cell r="AP150">
            <v>0</v>
          </cell>
        </row>
        <row r="151">
          <cell r="A151" t="str">
            <v>141901</v>
          </cell>
          <cell r="B151" t="str">
            <v xml:space="preserve">LANCASTER     </v>
          </cell>
          <cell r="C151">
            <v>31.97</v>
          </cell>
          <cell r="D151">
            <v>45</v>
          </cell>
          <cell r="E151">
            <v>20</v>
          </cell>
          <cell r="F151">
            <v>7</v>
          </cell>
          <cell r="G151">
            <v>1</v>
          </cell>
          <cell r="H151">
            <v>13</v>
          </cell>
          <cell r="I151">
            <v>0</v>
          </cell>
          <cell r="J151">
            <v>0</v>
          </cell>
          <cell r="K151">
            <v>0</v>
          </cell>
          <cell r="L151">
            <v>64</v>
          </cell>
          <cell r="M151">
            <v>90</v>
          </cell>
          <cell r="N151">
            <v>287.49</v>
          </cell>
          <cell r="O151">
            <v>0</v>
          </cell>
          <cell r="P151">
            <v>0</v>
          </cell>
          <cell r="Q151">
            <v>1</v>
          </cell>
          <cell r="R151">
            <v>0</v>
          </cell>
          <cell r="S151">
            <v>0</v>
          </cell>
          <cell r="T151">
            <v>0</v>
          </cell>
          <cell r="U151">
            <v>14.97</v>
          </cell>
          <cell r="V151">
            <v>8</v>
          </cell>
          <cell r="W151">
            <v>22</v>
          </cell>
          <cell r="X151">
            <v>0</v>
          </cell>
          <cell r="Y151">
            <v>0</v>
          </cell>
          <cell r="Z151">
            <v>2</v>
          </cell>
          <cell r="AA151">
            <v>0</v>
          </cell>
          <cell r="AB151">
            <v>0</v>
          </cell>
          <cell r="AC151">
            <v>0</v>
          </cell>
          <cell r="AD151">
            <v>607.43000000000006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607.43000000000006</v>
          </cell>
          <cell r="AO151">
            <v>0</v>
          </cell>
          <cell r="AP151">
            <v>0</v>
          </cell>
        </row>
        <row r="152">
          <cell r="A152" t="str">
            <v>142101</v>
          </cell>
          <cell r="B152" t="str">
            <v xml:space="preserve">AKRON         </v>
          </cell>
          <cell r="C152">
            <v>7</v>
          </cell>
          <cell r="D152">
            <v>13</v>
          </cell>
          <cell r="E152">
            <v>11</v>
          </cell>
          <cell r="F152">
            <v>6</v>
          </cell>
          <cell r="G152">
            <v>1</v>
          </cell>
          <cell r="H152">
            <v>21</v>
          </cell>
          <cell r="I152">
            <v>0</v>
          </cell>
          <cell r="J152">
            <v>0</v>
          </cell>
          <cell r="K152">
            <v>0</v>
          </cell>
          <cell r="L152">
            <v>21</v>
          </cell>
          <cell r="M152">
            <v>21</v>
          </cell>
          <cell r="N152">
            <v>52</v>
          </cell>
          <cell r="O152">
            <v>0</v>
          </cell>
          <cell r="P152">
            <v>0</v>
          </cell>
          <cell r="Q152">
            <v>1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3</v>
          </cell>
          <cell r="W152">
            <v>1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160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160</v>
          </cell>
          <cell r="AO152">
            <v>0</v>
          </cell>
          <cell r="AP152">
            <v>0</v>
          </cell>
        </row>
        <row r="153">
          <cell r="A153" t="str">
            <v>142201</v>
          </cell>
          <cell r="B153" t="str">
            <v xml:space="preserve">NORTH COLLINS </v>
          </cell>
          <cell r="C153">
            <v>1</v>
          </cell>
          <cell r="D153">
            <v>6</v>
          </cell>
          <cell r="E153">
            <v>3</v>
          </cell>
          <cell r="F153">
            <v>3</v>
          </cell>
          <cell r="G153">
            <v>6</v>
          </cell>
          <cell r="H153">
            <v>10</v>
          </cell>
          <cell r="I153">
            <v>1</v>
          </cell>
          <cell r="J153">
            <v>1</v>
          </cell>
          <cell r="K153">
            <v>1</v>
          </cell>
          <cell r="L153">
            <v>4</v>
          </cell>
          <cell r="M153">
            <v>13</v>
          </cell>
          <cell r="N153">
            <v>35</v>
          </cell>
          <cell r="O153">
            <v>0</v>
          </cell>
          <cell r="P153">
            <v>0</v>
          </cell>
          <cell r="Q153">
            <v>1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85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85</v>
          </cell>
          <cell r="AO153">
            <v>0</v>
          </cell>
          <cell r="AP153">
            <v>0</v>
          </cell>
        </row>
        <row r="154">
          <cell r="A154" t="str">
            <v>142301</v>
          </cell>
          <cell r="B154" t="str">
            <v xml:space="preserve">ORCHARD PARK  </v>
          </cell>
          <cell r="C154">
            <v>33</v>
          </cell>
          <cell r="D154">
            <v>62</v>
          </cell>
          <cell r="E154">
            <v>14</v>
          </cell>
          <cell r="F154">
            <v>18</v>
          </cell>
          <cell r="G154">
            <v>5</v>
          </cell>
          <cell r="H154">
            <v>42</v>
          </cell>
          <cell r="I154">
            <v>1</v>
          </cell>
          <cell r="J154">
            <v>2</v>
          </cell>
          <cell r="K154">
            <v>7</v>
          </cell>
          <cell r="L154">
            <v>25.66</v>
          </cell>
          <cell r="M154">
            <v>60.94</v>
          </cell>
          <cell r="N154">
            <v>211</v>
          </cell>
          <cell r="O154">
            <v>0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2.02</v>
          </cell>
          <cell r="V154">
            <v>0</v>
          </cell>
          <cell r="W154">
            <v>1</v>
          </cell>
          <cell r="X154">
            <v>0</v>
          </cell>
          <cell r="Y154">
            <v>0</v>
          </cell>
          <cell r="Z154">
            <v>4</v>
          </cell>
          <cell r="AA154">
            <v>0</v>
          </cell>
          <cell r="AB154">
            <v>1</v>
          </cell>
          <cell r="AC154">
            <v>0</v>
          </cell>
          <cell r="AD154">
            <v>490.62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490.62</v>
          </cell>
          <cell r="AO154">
            <v>0</v>
          </cell>
          <cell r="AP154">
            <v>0</v>
          </cell>
        </row>
        <row r="155">
          <cell r="A155" t="str">
            <v>142500</v>
          </cell>
          <cell r="B155" t="str">
            <v xml:space="preserve">TONAWANDA     </v>
          </cell>
          <cell r="C155">
            <v>41</v>
          </cell>
          <cell r="D155">
            <v>27</v>
          </cell>
          <cell r="E155">
            <v>8</v>
          </cell>
          <cell r="F155">
            <v>1</v>
          </cell>
          <cell r="G155">
            <v>3</v>
          </cell>
          <cell r="H155">
            <v>7</v>
          </cell>
          <cell r="I155">
            <v>0</v>
          </cell>
          <cell r="J155">
            <v>0</v>
          </cell>
          <cell r="K155">
            <v>1</v>
          </cell>
          <cell r="L155">
            <v>9</v>
          </cell>
          <cell r="M155">
            <v>19</v>
          </cell>
          <cell r="N155">
            <v>110</v>
          </cell>
          <cell r="O155">
            <v>0</v>
          </cell>
          <cell r="P155">
            <v>0</v>
          </cell>
          <cell r="Q155">
            <v>0.5</v>
          </cell>
          <cell r="R155">
            <v>0</v>
          </cell>
          <cell r="S155">
            <v>0</v>
          </cell>
          <cell r="T155">
            <v>0</v>
          </cell>
          <cell r="U155">
            <v>1</v>
          </cell>
          <cell r="V155">
            <v>2</v>
          </cell>
          <cell r="W155">
            <v>3.5</v>
          </cell>
          <cell r="X155">
            <v>0</v>
          </cell>
          <cell r="Y155">
            <v>0</v>
          </cell>
          <cell r="Z155">
            <v>1</v>
          </cell>
          <cell r="AA155">
            <v>0</v>
          </cell>
          <cell r="AB155">
            <v>0</v>
          </cell>
          <cell r="AC155">
            <v>0</v>
          </cell>
          <cell r="AD155">
            <v>234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234</v>
          </cell>
          <cell r="AO155">
            <v>0</v>
          </cell>
          <cell r="AP155">
            <v>0</v>
          </cell>
        </row>
        <row r="156">
          <cell r="A156" t="str">
            <v>142601</v>
          </cell>
          <cell r="B156" t="str">
            <v xml:space="preserve">KENMORE       </v>
          </cell>
          <cell r="C156">
            <v>110</v>
          </cell>
          <cell r="D156">
            <v>195</v>
          </cell>
          <cell r="E156">
            <v>250</v>
          </cell>
          <cell r="F156">
            <v>24</v>
          </cell>
          <cell r="G156">
            <v>26</v>
          </cell>
          <cell r="H156">
            <v>38</v>
          </cell>
          <cell r="I156">
            <v>0</v>
          </cell>
          <cell r="J156">
            <v>0</v>
          </cell>
          <cell r="K156">
            <v>0</v>
          </cell>
          <cell r="L156">
            <v>36</v>
          </cell>
          <cell r="M156">
            <v>70</v>
          </cell>
          <cell r="N156">
            <v>352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3</v>
          </cell>
          <cell r="V156">
            <v>4</v>
          </cell>
          <cell r="W156">
            <v>30</v>
          </cell>
          <cell r="X156">
            <v>0</v>
          </cell>
          <cell r="Y156">
            <v>0</v>
          </cell>
          <cell r="Z156">
            <v>8</v>
          </cell>
          <cell r="AA156">
            <v>0</v>
          </cell>
          <cell r="AB156">
            <v>0</v>
          </cell>
          <cell r="AC156">
            <v>0</v>
          </cell>
          <cell r="AD156">
            <v>1146</v>
          </cell>
          <cell r="AE156">
            <v>0</v>
          </cell>
          <cell r="AF156">
            <v>0</v>
          </cell>
          <cell r="AG156">
            <v>0</v>
          </cell>
          <cell r="AH156">
            <v>2</v>
          </cell>
          <cell r="AI156">
            <v>3</v>
          </cell>
          <cell r="AJ156">
            <v>7</v>
          </cell>
          <cell r="AK156">
            <v>0</v>
          </cell>
          <cell r="AL156">
            <v>2</v>
          </cell>
          <cell r="AM156">
            <v>1</v>
          </cell>
          <cell r="AN156">
            <v>1161</v>
          </cell>
          <cell r="AO156">
            <v>0</v>
          </cell>
          <cell r="AP156">
            <v>0</v>
          </cell>
        </row>
        <row r="157">
          <cell r="A157" t="str">
            <v>142801</v>
          </cell>
          <cell r="B157" t="str">
            <v xml:space="preserve">WEST SENECA   </v>
          </cell>
          <cell r="C157">
            <v>56</v>
          </cell>
          <cell r="D157">
            <v>52</v>
          </cell>
          <cell r="E157">
            <v>96</v>
          </cell>
          <cell r="F157">
            <v>1</v>
          </cell>
          <cell r="G157">
            <v>1</v>
          </cell>
          <cell r="H157">
            <v>5</v>
          </cell>
          <cell r="I157">
            <v>0</v>
          </cell>
          <cell r="J157">
            <v>0</v>
          </cell>
          <cell r="K157">
            <v>2.92</v>
          </cell>
          <cell r="L157">
            <v>18</v>
          </cell>
          <cell r="M157">
            <v>27</v>
          </cell>
          <cell r="N157">
            <v>251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52</v>
          </cell>
          <cell r="V157">
            <v>79</v>
          </cell>
          <cell r="W157">
            <v>48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688.92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</v>
          </cell>
          <cell r="AL157">
            <v>0</v>
          </cell>
          <cell r="AM157">
            <v>0</v>
          </cell>
          <cell r="AN157">
            <v>689.92</v>
          </cell>
          <cell r="AO157">
            <v>0</v>
          </cell>
          <cell r="AP157">
            <v>0</v>
          </cell>
        </row>
        <row r="158">
          <cell r="A158" t="str">
            <v>150203</v>
          </cell>
          <cell r="B158" t="str">
            <v xml:space="preserve">CROWN POINT   </v>
          </cell>
          <cell r="C158">
            <v>2</v>
          </cell>
          <cell r="D158">
            <v>0</v>
          </cell>
          <cell r="E158">
            <v>2</v>
          </cell>
          <cell r="F158">
            <v>2</v>
          </cell>
          <cell r="G158">
            <v>1</v>
          </cell>
          <cell r="H158">
            <v>4</v>
          </cell>
          <cell r="I158">
            <v>0</v>
          </cell>
          <cell r="J158">
            <v>0</v>
          </cell>
          <cell r="K158">
            <v>0</v>
          </cell>
          <cell r="L158">
            <v>4</v>
          </cell>
          <cell r="M158">
            <v>3</v>
          </cell>
          <cell r="N158">
            <v>12</v>
          </cell>
          <cell r="O158">
            <v>0</v>
          </cell>
          <cell r="P158">
            <v>0</v>
          </cell>
          <cell r="Q158">
            <v>1</v>
          </cell>
          <cell r="R158">
            <v>0</v>
          </cell>
          <cell r="S158">
            <v>0</v>
          </cell>
          <cell r="T158">
            <v>0</v>
          </cell>
          <cell r="U158">
            <v>1</v>
          </cell>
          <cell r="V158">
            <v>0</v>
          </cell>
          <cell r="W158">
            <v>1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33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33</v>
          </cell>
          <cell r="AO158">
            <v>1248</v>
          </cell>
          <cell r="AP158">
            <v>37.81</v>
          </cell>
        </row>
        <row r="159">
          <cell r="A159" t="str">
            <v>150301</v>
          </cell>
          <cell r="B159" t="str">
            <v xml:space="preserve">ELIZABETHTOWN </v>
          </cell>
          <cell r="C159">
            <v>0</v>
          </cell>
          <cell r="D159">
            <v>2</v>
          </cell>
          <cell r="E159">
            <v>3</v>
          </cell>
          <cell r="F159">
            <v>3</v>
          </cell>
          <cell r="G159">
            <v>1</v>
          </cell>
          <cell r="H159">
            <v>2</v>
          </cell>
          <cell r="I159">
            <v>0</v>
          </cell>
          <cell r="J159">
            <v>0</v>
          </cell>
          <cell r="K159">
            <v>0</v>
          </cell>
          <cell r="L159">
            <v>5</v>
          </cell>
          <cell r="M159">
            <v>2</v>
          </cell>
          <cell r="N159">
            <v>19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1</v>
          </cell>
          <cell r="W159">
            <v>4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42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42</v>
          </cell>
          <cell r="AO159">
            <v>0</v>
          </cell>
          <cell r="AP159">
            <v>0</v>
          </cell>
        </row>
        <row r="160">
          <cell r="A160" t="str">
            <v>150601</v>
          </cell>
          <cell r="B160" t="str">
            <v xml:space="preserve">KEENE         </v>
          </cell>
          <cell r="C160">
            <v>0</v>
          </cell>
          <cell r="D160">
            <v>1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1</v>
          </cell>
          <cell r="M160">
            <v>4.95</v>
          </cell>
          <cell r="N160">
            <v>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2.98</v>
          </cell>
          <cell r="V160">
            <v>2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18.93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18.93</v>
          </cell>
          <cell r="AO160">
            <v>1555</v>
          </cell>
          <cell r="AP160">
            <v>82.14</v>
          </cell>
        </row>
        <row r="161">
          <cell r="A161" t="str">
            <v>150801</v>
          </cell>
          <cell r="B161" t="str">
            <v xml:space="preserve">MINERVA       </v>
          </cell>
          <cell r="C161">
            <v>3</v>
          </cell>
          <cell r="D161">
            <v>0</v>
          </cell>
          <cell r="E161">
            <v>0</v>
          </cell>
          <cell r="F161">
            <v>0</v>
          </cell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</v>
          </cell>
          <cell r="L161">
            <v>1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</v>
          </cell>
          <cell r="V161">
            <v>0</v>
          </cell>
          <cell r="W161">
            <v>1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11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11</v>
          </cell>
          <cell r="AO161">
            <v>0</v>
          </cell>
          <cell r="AP161">
            <v>0</v>
          </cell>
        </row>
        <row r="162">
          <cell r="A162" t="str">
            <v>150901</v>
          </cell>
          <cell r="B162" t="str">
            <v xml:space="preserve">MORIAH        </v>
          </cell>
          <cell r="C162">
            <v>8</v>
          </cell>
          <cell r="D162">
            <v>13</v>
          </cell>
          <cell r="E162">
            <v>9</v>
          </cell>
          <cell r="F162">
            <v>1</v>
          </cell>
          <cell r="G162">
            <v>2</v>
          </cell>
          <cell r="H162">
            <v>4</v>
          </cell>
          <cell r="I162">
            <v>0</v>
          </cell>
          <cell r="J162">
            <v>0</v>
          </cell>
          <cell r="K162">
            <v>0</v>
          </cell>
          <cell r="L162">
            <v>15</v>
          </cell>
          <cell r="M162">
            <v>17.899999999999999</v>
          </cell>
          <cell r="N162">
            <v>54.95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1</v>
          </cell>
          <cell r="V162">
            <v>0</v>
          </cell>
          <cell r="W162">
            <v>1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126.85000000000001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126.85000000000001</v>
          </cell>
          <cell r="AO162">
            <v>0</v>
          </cell>
          <cell r="AP162">
            <v>0</v>
          </cell>
        </row>
        <row r="163">
          <cell r="A163" t="str">
            <v>151001</v>
          </cell>
          <cell r="B163" t="str">
            <v xml:space="preserve">NEWCOMB       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1</v>
          </cell>
          <cell r="M163">
            <v>1</v>
          </cell>
          <cell r="N163">
            <v>1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1</v>
          </cell>
          <cell r="V163">
            <v>4</v>
          </cell>
          <cell r="W163">
            <v>1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9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9</v>
          </cell>
          <cell r="AO163">
            <v>0</v>
          </cell>
          <cell r="AP163">
            <v>0</v>
          </cell>
        </row>
        <row r="164">
          <cell r="A164" t="str">
            <v>151102</v>
          </cell>
          <cell r="B164" t="str">
            <v xml:space="preserve">LAKE PLACID   </v>
          </cell>
          <cell r="C164">
            <v>5</v>
          </cell>
          <cell r="D164">
            <v>6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5</v>
          </cell>
          <cell r="M164">
            <v>16</v>
          </cell>
          <cell r="N164">
            <v>36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7</v>
          </cell>
          <cell r="X164">
            <v>0</v>
          </cell>
          <cell r="Y164">
            <v>0</v>
          </cell>
          <cell r="Z164">
            <v>1</v>
          </cell>
          <cell r="AA164">
            <v>0</v>
          </cell>
          <cell r="AB164">
            <v>0</v>
          </cell>
          <cell r="AC164">
            <v>0</v>
          </cell>
          <cell r="AD164">
            <v>76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76</v>
          </cell>
          <cell r="AO164">
            <v>0</v>
          </cell>
          <cell r="AP164">
            <v>0</v>
          </cell>
        </row>
        <row r="165">
          <cell r="A165" t="str">
            <v>151401</v>
          </cell>
          <cell r="B165" t="str">
            <v xml:space="preserve">SCHROON LAKE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1</v>
          </cell>
          <cell r="I165">
            <v>0</v>
          </cell>
          <cell r="J165">
            <v>0</v>
          </cell>
          <cell r="K165">
            <v>0</v>
          </cell>
          <cell r="L165">
            <v>2</v>
          </cell>
          <cell r="M165">
            <v>0</v>
          </cell>
          <cell r="N165">
            <v>9</v>
          </cell>
          <cell r="O165">
            <v>0</v>
          </cell>
          <cell r="P165">
            <v>0</v>
          </cell>
          <cell r="Q165">
            <v>1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13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13</v>
          </cell>
          <cell r="AO165">
            <v>0</v>
          </cell>
          <cell r="AP165">
            <v>0</v>
          </cell>
        </row>
        <row r="166">
          <cell r="A166" t="str">
            <v>151501</v>
          </cell>
          <cell r="B166" t="str">
            <v xml:space="preserve">TICONDEROGA   </v>
          </cell>
          <cell r="C166">
            <v>6</v>
          </cell>
          <cell r="D166">
            <v>1</v>
          </cell>
          <cell r="E166">
            <v>2</v>
          </cell>
          <cell r="F166">
            <v>1</v>
          </cell>
          <cell r="G166">
            <v>1</v>
          </cell>
          <cell r="H166">
            <v>2</v>
          </cell>
          <cell r="I166">
            <v>0</v>
          </cell>
          <cell r="J166">
            <v>0</v>
          </cell>
          <cell r="K166">
            <v>0</v>
          </cell>
          <cell r="L166">
            <v>19</v>
          </cell>
          <cell r="M166">
            <v>17</v>
          </cell>
          <cell r="N166">
            <v>57.92</v>
          </cell>
          <cell r="O166">
            <v>0</v>
          </cell>
          <cell r="P166">
            <v>0</v>
          </cell>
          <cell r="Q166">
            <v>1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1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108.92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108.92</v>
          </cell>
          <cell r="AO166">
            <v>0</v>
          </cell>
          <cell r="AP166">
            <v>0</v>
          </cell>
        </row>
        <row r="167">
          <cell r="A167" t="str">
            <v>151601</v>
          </cell>
          <cell r="B167" t="str">
            <v xml:space="preserve">WESTPORT      </v>
          </cell>
          <cell r="C167">
            <v>0</v>
          </cell>
          <cell r="D167">
            <v>0</v>
          </cell>
          <cell r="E167">
            <v>0</v>
          </cell>
          <cell r="F167">
            <v>1</v>
          </cell>
          <cell r="G167">
            <v>2</v>
          </cell>
          <cell r="H167">
            <v>2</v>
          </cell>
          <cell r="I167">
            <v>0</v>
          </cell>
          <cell r="J167">
            <v>0</v>
          </cell>
          <cell r="K167">
            <v>0</v>
          </cell>
          <cell r="L167">
            <v>3</v>
          </cell>
          <cell r="M167">
            <v>4</v>
          </cell>
          <cell r="N167">
            <v>11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23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23</v>
          </cell>
          <cell r="AO167">
            <v>3796</v>
          </cell>
          <cell r="AP167">
            <v>165.04</v>
          </cell>
        </row>
        <row r="168">
          <cell r="A168" t="str">
            <v>151701</v>
          </cell>
          <cell r="B168" t="str">
            <v xml:space="preserve">WILLSBORO     </v>
          </cell>
          <cell r="C168">
            <v>0</v>
          </cell>
          <cell r="D168">
            <v>9</v>
          </cell>
          <cell r="E168">
            <v>5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>
            <v>0</v>
          </cell>
          <cell r="K168">
            <v>1</v>
          </cell>
          <cell r="L168">
            <v>3</v>
          </cell>
          <cell r="M168">
            <v>2</v>
          </cell>
          <cell r="N168">
            <v>16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1</v>
          </cell>
          <cell r="V168">
            <v>1</v>
          </cell>
          <cell r="W168">
            <v>1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43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43</v>
          </cell>
          <cell r="AO168">
            <v>0</v>
          </cell>
          <cell r="AP168">
            <v>0</v>
          </cell>
        </row>
        <row r="169">
          <cell r="A169" t="str">
            <v>160101</v>
          </cell>
          <cell r="B169" t="str">
            <v xml:space="preserve">TUPPER LAKE   </v>
          </cell>
          <cell r="C169">
            <v>8</v>
          </cell>
          <cell r="D169">
            <v>15.28</v>
          </cell>
          <cell r="E169">
            <v>10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4.97</v>
          </cell>
          <cell r="M169">
            <v>11.51</v>
          </cell>
          <cell r="N169">
            <v>33.94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3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86.699999999999989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86.699999999999989</v>
          </cell>
          <cell r="AO169">
            <v>0</v>
          </cell>
          <cell r="AP169">
            <v>0</v>
          </cell>
        </row>
        <row r="170">
          <cell r="A170" t="str">
            <v>160801</v>
          </cell>
          <cell r="B170" t="str">
            <v xml:space="preserve">CHATEAUGAY    </v>
          </cell>
          <cell r="C170">
            <v>1</v>
          </cell>
          <cell r="D170">
            <v>1</v>
          </cell>
          <cell r="E170">
            <v>2</v>
          </cell>
          <cell r="F170">
            <v>1</v>
          </cell>
          <cell r="G170">
            <v>1</v>
          </cell>
          <cell r="H170">
            <v>6</v>
          </cell>
          <cell r="I170">
            <v>0</v>
          </cell>
          <cell r="J170">
            <v>0</v>
          </cell>
          <cell r="K170">
            <v>0</v>
          </cell>
          <cell r="L170">
            <v>11</v>
          </cell>
          <cell r="M170">
            <v>7</v>
          </cell>
          <cell r="N170">
            <v>20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50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50</v>
          </cell>
          <cell r="AO170">
            <v>0</v>
          </cell>
          <cell r="AP170">
            <v>0</v>
          </cell>
        </row>
        <row r="171">
          <cell r="A171" t="str">
            <v>161201</v>
          </cell>
          <cell r="B171" t="str">
            <v xml:space="preserve">SALMON RIVER  </v>
          </cell>
          <cell r="C171">
            <v>7.92</v>
          </cell>
          <cell r="D171">
            <v>21.79</v>
          </cell>
          <cell r="E171">
            <v>23.84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4.97</v>
          </cell>
          <cell r="M171">
            <v>4.92</v>
          </cell>
          <cell r="N171">
            <v>118.63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182.07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182.07</v>
          </cell>
          <cell r="AO171">
            <v>32260</v>
          </cell>
          <cell r="AP171">
            <v>177.18</v>
          </cell>
        </row>
        <row r="172">
          <cell r="A172" t="str">
            <v>161401</v>
          </cell>
          <cell r="B172" t="str">
            <v xml:space="preserve">SARANAC LAKE  </v>
          </cell>
          <cell r="C172">
            <v>5</v>
          </cell>
          <cell r="D172">
            <v>3</v>
          </cell>
          <cell r="E172">
            <v>9.8699999999999992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11.9</v>
          </cell>
          <cell r="M172">
            <v>17.97</v>
          </cell>
          <cell r="N172">
            <v>104.2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2</v>
          </cell>
          <cell r="W172">
            <v>2.72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157.66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157.66</v>
          </cell>
          <cell r="AO172">
            <v>0</v>
          </cell>
          <cell r="AP172">
            <v>0</v>
          </cell>
        </row>
        <row r="173">
          <cell r="A173" t="str">
            <v>161501</v>
          </cell>
          <cell r="B173" t="str">
            <v xml:space="preserve">MALONE        </v>
          </cell>
          <cell r="C173">
            <v>40</v>
          </cell>
          <cell r="D173">
            <v>40</v>
          </cell>
          <cell r="E173">
            <v>45</v>
          </cell>
          <cell r="F173">
            <v>1</v>
          </cell>
          <cell r="G173">
            <v>1</v>
          </cell>
          <cell r="H173">
            <v>9</v>
          </cell>
          <cell r="I173">
            <v>3</v>
          </cell>
          <cell r="J173">
            <v>1</v>
          </cell>
          <cell r="K173">
            <v>1.5</v>
          </cell>
          <cell r="L173">
            <v>5</v>
          </cell>
          <cell r="M173">
            <v>20</v>
          </cell>
          <cell r="N173">
            <v>145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311.5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311.5</v>
          </cell>
          <cell r="AO173">
            <v>0</v>
          </cell>
          <cell r="AP173">
            <v>0</v>
          </cell>
        </row>
        <row r="174">
          <cell r="A174" t="str">
            <v>161601</v>
          </cell>
          <cell r="B174" t="str">
            <v>BRUSHTON MOIRA</v>
          </cell>
          <cell r="C174">
            <v>10.199999999999999</v>
          </cell>
          <cell r="D174">
            <v>2.2000000000000002</v>
          </cell>
          <cell r="E174">
            <v>6.4</v>
          </cell>
          <cell r="F174">
            <v>1</v>
          </cell>
          <cell r="G174">
            <v>0</v>
          </cell>
          <cell r="H174">
            <v>1</v>
          </cell>
          <cell r="I174">
            <v>0</v>
          </cell>
          <cell r="J174">
            <v>0</v>
          </cell>
          <cell r="K174">
            <v>0</v>
          </cell>
          <cell r="L174">
            <v>14.12</v>
          </cell>
          <cell r="M174">
            <v>22.28</v>
          </cell>
          <cell r="N174">
            <v>41.48</v>
          </cell>
          <cell r="O174">
            <v>0</v>
          </cell>
          <cell r="P174">
            <v>0</v>
          </cell>
          <cell r="Q174">
            <v>0.95</v>
          </cell>
          <cell r="R174">
            <v>0</v>
          </cell>
          <cell r="S174">
            <v>0</v>
          </cell>
          <cell r="T174">
            <v>0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100.63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100.63</v>
          </cell>
          <cell r="AO174">
            <v>0</v>
          </cell>
          <cell r="AP174">
            <v>0</v>
          </cell>
        </row>
        <row r="175">
          <cell r="A175" t="str">
            <v>161801</v>
          </cell>
          <cell r="B175" t="str">
            <v>ST REGIS FALLS</v>
          </cell>
          <cell r="C175">
            <v>7.48</v>
          </cell>
          <cell r="D175">
            <v>3</v>
          </cell>
          <cell r="E175">
            <v>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1</v>
          </cell>
          <cell r="L175">
            <v>1</v>
          </cell>
          <cell r="M175">
            <v>11</v>
          </cell>
          <cell r="N175">
            <v>27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1</v>
          </cell>
          <cell r="U175">
            <v>2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54.480000000000004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54.480000000000004</v>
          </cell>
          <cell r="AO175">
            <v>0</v>
          </cell>
          <cell r="AP175">
            <v>0</v>
          </cell>
        </row>
        <row r="176">
          <cell r="A176" t="str">
            <v>170301</v>
          </cell>
          <cell r="B176" t="str">
            <v xml:space="preserve">WHEELERVILLE  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0.97</v>
          </cell>
          <cell r="H176">
            <v>1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5</v>
          </cell>
          <cell r="N176">
            <v>1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1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8.9699999999999989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8.9699999999999989</v>
          </cell>
          <cell r="AO176">
            <v>845</v>
          </cell>
          <cell r="AP176">
            <v>94.2</v>
          </cell>
        </row>
        <row r="177">
          <cell r="A177" t="str">
            <v>170500</v>
          </cell>
          <cell r="B177" t="str">
            <v xml:space="preserve">GLOVERSVILLE  </v>
          </cell>
          <cell r="C177">
            <v>39</v>
          </cell>
          <cell r="D177">
            <v>33</v>
          </cell>
          <cell r="E177">
            <v>21</v>
          </cell>
          <cell r="F177">
            <v>10</v>
          </cell>
          <cell r="G177">
            <v>14</v>
          </cell>
          <cell r="H177">
            <v>40</v>
          </cell>
          <cell r="I177">
            <v>0</v>
          </cell>
          <cell r="J177">
            <v>0</v>
          </cell>
          <cell r="K177">
            <v>0</v>
          </cell>
          <cell r="L177">
            <v>14</v>
          </cell>
          <cell r="M177">
            <v>74.23</v>
          </cell>
          <cell r="N177">
            <v>227</v>
          </cell>
          <cell r="O177">
            <v>0</v>
          </cell>
          <cell r="P177">
            <v>0</v>
          </cell>
          <cell r="Q177">
            <v>4.97</v>
          </cell>
          <cell r="R177">
            <v>0</v>
          </cell>
          <cell r="S177">
            <v>0</v>
          </cell>
          <cell r="T177">
            <v>0</v>
          </cell>
          <cell r="U177">
            <v>1</v>
          </cell>
          <cell r="V177">
            <v>2</v>
          </cell>
          <cell r="W177">
            <v>4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484.20000000000005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484.20000000000005</v>
          </cell>
          <cell r="AO177">
            <v>0</v>
          </cell>
          <cell r="AP177">
            <v>0</v>
          </cell>
        </row>
        <row r="178">
          <cell r="A178" t="str">
            <v>170600</v>
          </cell>
          <cell r="B178" t="str">
            <v xml:space="preserve">JOHNSTOWN     </v>
          </cell>
          <cell r="C178">
            <v>11</v>
          </cell>
          <cell r="D178">
            <v>12</v>
          </cell>
          <cell r="E178">
            <v>9</v>
          </cell>
          <cell r="F178">
            <v>2</v>
          </cell>
          <cell r="G178">
            <v>5</v>
          </cell>
          <cell r="H178">
            <v>21</v>
          </cell>
          <cell r="I178">
            <v>0</v>
          </cell>
          <cell r="J178">
            <v>0</v>
          </cell>
          <cell r="K178">
            <v>0</v>
          </cell>
          <cell r="L178">
            <v>13</v>
          </cell>
          <cell r="M178">
            <v>28.94</v>
          </cell>
          <cell r="N178">
            <v>38</v>
          </cell>
          <cell r="O178">
            <v>0</v>
          </cell>
          <cell r="P178">
            <v>0</v>
          </cell>
          <cell r="Q178">
            <v>2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3</v>
          </cell>
          <cell r="W178">
            <v>35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179.94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179.94</v>
          </cell>
          <cell r="AO178">
            <v>0</v>
          </cell>
          <cell r="AP178">
            <v>0</v>
          </cell>
        </row>
        <row r="179">
          <cell r="A179" t="str">
            <v>170801</v>
          </cell>
          <cell r="B179" t="str">
            <v xml:space="preserve">MAYFIELD      </v>
          </cell>
          <cell r="C179">
            <v>3</v>
          </cell>
          <cell r="D179">
            <v>16</v>
          </cell>
          <cell r="E179">
            <v>7</v>
          </cell>
          <cell r="F179">
            <v>0</v>
          </cell>
          <cell r="G179">
            <v>2</v>
          </cell>
          <cell r="H179">
            <v>6</v>
          </cell>
          <cell r="I179">
            <v>0</v>
          </cell>
          <cell r="J179">
            <v>0</v>
          </cell>
          <cell r="K179">
            <v>0</v>
          </cell>
          <cell r="L179">
            <v>3</v>
          </cell>
          <cell r="M179">
            <v>18</v>
          </cell>
          <cell r="N179">
            <v>63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1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119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119</v>
          </cell>
          <cell r="AO179">
            <v>0</v>
          </cell>
          <cell r="AP179">
            <v>0</v>
          </cell>
        </row>
        <row r="180">
          <cell r="A180" t="str">
            <v>170901</v>
          </cell>
          <cell r="B180" t="str">
            <v xml:space="preserve">NORTHVILLE    </v>
          </cell>
          <cell r="C180">
            <v>5</v>
          </cell>
          <cell r="D180">
            <v>6</v>
          </cell>
          <cell r="E180">
            <v>0</v>
          </cell>
          <cell r="F180">
            <v>0</v>
          </cell>
          <cell r="G180">
            <v>0</v>
          </cell>
          <cell r="H180">
            <v>4</v>
          </cell>
          <cell r="I180">
            <v>1</v>
          </cell>
          <cell r="J180">
            <v>0</v>
          </cell>
          <cell r="K180">
            <v>0</v>
          </cell>
          <cell r="L180">
            <v>3</v>
          </cell>
          <cell r="M180">
            <v>8</v>
          </cell>
          <cell r="N180">
            <v>23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50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50</v>
          </cell>
          <cell r="AO180">
            <v>0</v>
          </cell>
          <cell r="AP180">
            <v>0</v>
          </cell>
        </row>
        <row r="181">
          <cell r="A181" t="str">
            <v>171102</v>
          </cell>
          <cell r="B181" t="str">
            <v>BROADALBIN-PER</v>
          </cell>
          <cell r="C181">
            <v>1</v>
          </cell>
          <cell r="D181">
            <v>3</v>
          </cell>
          <cell r="E181">
            <v>2</v>
          </cell>
          <cell r="F181">
            <v>7</v>
          </cell>
          <cell r="G181">
            <v>4</v>
          </cell>
          <cell r="H181">
            <v>9</v>
          </cell>
          <cell r="I181">
            <v>0</v>
          </cell>
          <cell r="J181">
            <v>0</v>
          </cell>
          <cell r="K181">
            <v>0</v>
          </cell>
          <cell r="L181">
            <v>19</v>
          </cell>
          <cell r="M181">
            <v>27.03</v>
          </cell>
          <cell r="N181">
            <v>61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1</v>
          </cell>
          <cell r="U181">
            <v>0</v>
          </cell>
          <cell r="V181">
            <v>9</v>
          </cell>
          <cell r="W181">
            <v>13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156.03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156.03</v>
          </cell>
          <cell r="AO181">
            <v>0</v>
          </cell>
          <cell r="AP181">
            <v>0</v>
          </cell>
        </row>
        <row r="182">
          <cell r="A182" t="str">
            <v>180202</v>
          </cell>
          <cell r="B182" t="str">
            <v xml:space="preserve">ALEXANDER     </v>
          </cell>
          <cell r="C182">
            <v>5.92</v>
          </cell>
          <cell r="D182">
            <v>7.22</v>
          </cell>
          <cell r="E182">
            <v>13.3</v>
          </cell>
          <cell r="F182">
            <v>0</v>
          </cell>
          <cell r="G182">
            <v>2</v>
          </cell>
          <cell r="H182">
            <v>4</v>
          </cell>
          <cell r="I182">
            <v>0</v>
          </cell>
          <cell r="J182">
            <v>0</v>
          </cell>
          <cell r="K182">
            <v>0</v>
          </cell>
          <cell r="L182">
            <v>5.8</v>
          </cell>
          <cell r="M182">
            <v>4.0999999999999996</v>
          </cell>
          <cell r="N182">
            <v>8.27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0.62</v>
          </cell>
          <cell r="W182">
            <v>0.52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51.75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51.75</v>
          </cell>
          <cell r="AO182">
            <v>0</v>
          </cell>
          <cell r="AP182">
            <v>0</v>
          </cell>
        </row>
        <row r="183">
          <cell r="A183" t="str">
            <v>180300</v>
          </cell>
          <cell r="B183" t="str">
            <v xml:space="preserve">BATAVIA       </v>
          </cell>
          <cell r="C183">
            <v>6</v>
          </cell>
          <cell r="D183">
            <v>26.79</v>
          </cell>
          <cell r="E183">
            <v>11</v>
          </cell>
          <cell r="F183">
            <v>3</v>
          </cell>
          <cell r="G183">
            <v>1</v>
          </cell>
          <cell r="H183">
            <v>7</v>
          </cell>
          <cell r="I183">
            <v>0</v>
          </cell>
          <cell r="J183">
            <v>0</v>
          </cell>
          <cell r="K183">
            <v>0</v>
          </cell>
          <cell r="L183">
            <v>8</v>
          </cell>
          <cell r="M183">
            <v>26.76</v>
          </cell>
          <cell r="N183">
            <v>97.97</v>
          </cell>
          <cell r="O183">
            <v>0</v>
          </cell>
          <cell r="P183">
            <v>0</v>
          </cell>
          <cell r="Q183">
            <v>1</v>
          </cell>
          <cell r="R183">
            <v>0</v>
          </cell>
          <cell r="S183">
            <v>0</v>
          </cell>
          <cell r="T183">
            <v>1</v>
          </cell>
          <cell r="U183">
            <v>1</v>
          </cell>
          <cell r="V183">
            <v>4</v>
          </cell>
          <cell r="W183">
            <v>56.02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250.54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250.54</v>
          </cell>
          <cell r="AO183">
            <v>0</v>
          </cell>
          <cell r="AP183">
            <v>0</v>
          </cell>
        </row>
        <row r="184">
          <cell r="A184" t="str">
            <v>180701</v>
          </cell>
          <cell r="B184" t="str">
            <v xml:space="preserve">BYRON BERGEN  </v>
          </cell>
          <cell r="C184">
            <v>4</v>
          </cell>
          <cell r="D184">
            <v>6</v>
          </cell>
          <cell r="E184">
            <v>7</v>
          </cell>
          <cell r="F184">
            <v>2</v>
          </cell>
          <cell r="G184">
            <v>0</v>
          </cell>
          <cell r="H184">
            <v>2.95</v>
          </cell>
          <cell r="I184">
            <v>0</v>
          </cell>
          <cell r="J184">
            <v>0.98</v>
          </cell>
          <cell r="K184">
            <v>0</v>
          </cell>
          <cell r="L184">
            <v>7</v>
          </cell>
          <cell r="M184">
            <v>14</v>
          </cell>
          <cell r="N184">
            <v>38.92</v>
          </cell>
          <cell r="O184">
            <v>0</v>
          </cell>
          <cell r="P184">
            <v>0</v>
          </cell>
          <cell r="Q184">
            <v>1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2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85.85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85.85</v>
          </cell>
          <cell r="AO184">
            <v>0</v>
          </cell>
          <cell r="AP184">
            <v>0</v>
          </cell>
        </row>
        <row r="185">
          <cell r="A185" t="str">
            <v>180901</v>
          </cell>
          <cell r="B185" t="str">
            <v xml:space="preserve">ELBA          </v>
          </cell>
          <cell r="C185">
            <v>6</v>
          </cell>
          <cell r="D185">
            <v>0</v>
          </cell>
          <cell r="E185">
            <v>4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</v>
          </cell>
          <cell r="L185">
            <v>2</v>
          </cell>
          <cell r="M185">
            <v>5</v>
          </cell>
          <cell r="N185">
            <v>15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</v>
          </cell>
          <cell r="AA185">
            <v>0</v>
          </cell>
          <cell r="AB185">
            <v>0</v>
          </cell>
          <cell r="AC185">
            <v>0</v>
          </cell>
          <cell r="AD185">
            <v>35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35</v>
          </cell>
          <cell r="AO185">
            <v>0</v>
          </cell>
          <cell r="AP185">
            <v>0</v>
          </cell>
        </row>
        <row r="186">
          <cell r="A186" t="str">
            <v>181001</v>
          </cell>
          <cell r="B186" t="str">
            <v xml:space="preserve">LE ROY        </v>
          </cell>
          <cell r="C186">
            <v>6</v>
          </cell>
          <cell r="D186">
            <v>2</v>
          </cell>
          <cell r="E186">
            <v>0</v>
          </cell>
          <cell r="F186">
            <v>1</v>
          </cell>
          <cell r="G186">
            <v>0</v>
          </cell>
          <cell r="H186">
            <v>14</v>
          </cell>
          <cell r="I186">
            <v>2</v>
          </cell>
          <cell r="J186">
            <v>0</v>
          </cell>
          <cell r="K186">
            <v>0</v>
          </cell>
          <cell r="L186">
            <v>9</v>
          </cell>
          <cell r="M186">
            <v>16</v>
          </cell>
          <cell r="N186">
            <v>50</v>
          </cell>
          <cell r="O186">
            <v>0</v>
          </cell>
          <cell r="P186">
            <v>0</v>
          </cell>
          <cell r="Q186">
            <v>1</v>
          </cell>
          <cell r="R186">
            <v>0</v>
          </cell>
          <cell r="S186">
            <v>0</v>
          </cell>
          <cell r="T186">
            <v>0</v>
          </cell>
          <cell r="U186">
            <v>7</v>
          </cell>
          <cell r="V186">
            <v>8</v>
          </cell>
          <cell r="W186">
            <v>5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121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121</v>
          </cell>
          <cell r="AO186">
            <v>0</v>
          </cell>
          <cell r="AP186">
            <v>0</v>
          </cell>
        </row>
        <row r="187">
          <cell r="A187" t="str">
            <v>181101</v>
          </cell>
          <cell r="B187" t="str">
            <v>OAKFIELD ALABA</v>
          </cell>
          <cell r="C187">
            <v>4</v>
          </cell>
          <cell r="D187">
            <v>3</v>
          </cell>
          <cell r="E187">
            <v>5</v>
          </cell>
          <cell r="F187">
            <v>2</v>
          </cell>
          <cell r="G187">
            <v>0</v>
          </cell>
          <cell r="H187">
            <v>9.9</v>
          </cell>
          <cell r="I187">
            <v>0</v>
          </cell>
          <cell r="J187">
            <v>0</v>
          </cell>
          <cell r="K187">
            <v>2</v>
          </cell>
          <cell r="L187">
            <v>4</v>
          </cell>
          <cell r="M187">
            <v>10</v>
          </cell>
          <cell r="N187">
            <v>33</v>
          </cell>
          <cell r="O187">
            <v>0</v>
          </cell>
          <cell r="P187">
            <v>0</v>
          </cell>
          <cell r="Q187">
            <v>2</v>
          </cell>
          <cell r="R187">
            <v>0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76.900000000000006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76.900000000000006</v>
          </cell>
          <cell r="AO187">
            <v>0</v>
          </cell>
          <cell r="AP187">
            <v>0</v>
          </cell>
        </row>
        <row r="188">
          <cell r="A188" t="str">
            <v>181201</v>
          </cell>
          <cell r="B188" t="str">
            <v xml:space="preserve">PAVILION      </v>
          </cell>
          <cell r="C188">
            <v>3</v>
          </cell>
          <cell r="D188">
            <v>9</v>
          </cell>
          <cell r="E188">
            <v>1</v>
          </cell>
          <cell r="F188">
            <v>0.15</v>
          </cell>
          <cell r="G188">
            <v>0</v>
          </cell>
          <cell r="H188">
            <v>2</v>
          </cell>
          <cell r="I188">
            <v>0</v>
          </cell>
          <cell r="J188">
            <v>0</v>
          </cell>
          <cell r="K188">
            <v>1</v>
          </cell>
          <cell r="L188">
            <v>0</v>
          </cell>
          <cell r="M188">
            <v>8</v>
          </cell>
          <cell r="N188">
            <v>37.049999999999997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61.199999999999996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61.199999999999996</v>
          </cell>
          <cell r="AO188">
            <v>0</v>
          </cell>
          <cell r="AP188">
            <v>0</v>
          </cell>
        </row>
        <row r="189">
          <cell r="A189" t="str">
            <v>181302</v>
          </cell>
          <cell r="B189" t="str">
            <v xml:space="preserve">PEMBROKE      </v>
          </cell>
          <cell r="C189">
            <v>13</v>
          </cell>
          <cell r="D189">
            <v>17</v>
          </cell>
          <cell r="E189">
            <v>15</v>
          </cell>
          <cell r="F189">
            <v>0</v>
          </cell>
          <cell r="G189">
            <v>0</v>
          </cell>
          <cell r="H189">
            <v>1.5</v>
          </cell>
          <cell r="I189">
            <v>0</v>
          </cell>
          <cell r="J189">
            <v>0</v>
          </cell>
          <cell r="K189">
            <v>4</v>
          </cell>
          <cell r="L189">
            <v>5</v>
          </cell>
          <cell r="M189">
            <v>10</v>
          </cell>
          <cell r="N189">
            <v>28.97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2</v>
          </cell>
          <cell r="W189">
            <v>9</v>
          </cell>
          <cell r="X189">
            <v>0</v>
          </cell>
          <cell r="Y189">
            <v>0</v>
          </cell>
          <cell r="Z189">
            <v>1</v>
          </cell>
          <cell r="AA189">
            <v>0</v>
          </cell>
          <cell r="AB189">
            <v>0</v>
          </cell>
          <cell r="AC189">
            <v>0</v>
          </cell>
          <cell r="AD189">
            <v>106.47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106.47</v>
          </cell>
          <cell r="AO189">
            <v>0</v>
          </cell>
          <cell r="AP189">
            <v>0</v>
          </cell>
        </row>
        <row r="190">
          <cell r="A190" t="str">
            <v>190301</v>
          </cell>
          <cell r="B190" t="str">
            <v xml:space="preserve">CAIRO-DURHAM  </v>
          </cell>
          <cell r="C190">
            <v>0</v>
          </cell>
          <cell r="D190">
            <v>3</v>
          </cell>
          <cell r="E190">
            <v>40</v>
          </cell>
          <cell r="F190">
            <v>0</v>
          </cell>
          <cell r="G190">
            <v>0</v>
          </cell>
          <cell r="H190">
            <v>8</v>
          </cell>
          <cell r="I190">
            <v>1</v>
          </cell>
          <cell r="J190">
            <v>2</v>
          </cell>
          <cell r="K190">
            <v>0</v>
          </cell>
          <cell r="L190">
            <v>20</v>
          </cell>
          <cell r="M190">
            <v>30</v>
          </cell>
          <cell r="N190">
            <v>46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17</v>
          </cell>
          <cell r="V190">
            <v>5</v>
          </cell>
          <cell r="W190">
            <v>3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175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175</v>
          </cell>
          <cell r="AO190">
            <v>0</v>
          </cell>
          <cell r="AP190">
            <v>0</v>
          </cell>
        </row>
        <row r="191">
          <cell r="A191" t="str">
            <v>190401</v>
          </cell>
          <cell r="B191" t="str">
            <v xml:space="preserve">CATSKILL      </v>
          </cell>
          <cell r="C191">
            <v>30</v>
          </cell>
          <cell r="D191">
            <v>13</v>
          </cell>
          <cell r="E191">
            <v>19</v>
          </cell>
          <cell r="F191">
            <v>1</v>
          </cell>
          <cell r="G191">
            <v>3</v>
          </cell>
          <cell r="H191">
            <v>13</v>
          </cell>
          <cell r="I191">
            <v>0</v>
          </cell>
          <cell r="J191">
            <v>0</v>
          </cell>
          <cell r="K191">
            <v>0</v>
          </cell>
          <cell r="L191">
            <v>24</v>
          </cell>
          <cell r="M191">
            <v>22</v>
          </cell>
          <cell r="N191">
            <v>115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6</v>
          </cell>
          <cell r="V191">
            <v>6</v>
          </cell>
          <cell r="W191">
            <v>2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254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254</v>
          </cell>
          <cell r="AO191">
            <v>0</v>
          </cell>
          <cell r="AP191">
            <v>0</v>
          </cell>
        </row>
        <row r="192">
          <cell r="A192" t="str">
            <v>190501</v>
          </cell>
          <cell r="B192" t="str">
            <v>COXSACKIE ATHE</v>
          </cell>
          <cell r="C192">
            <v>11</v>
          </cell>
          <cell r="D192">
            <v>9</v>
          </cell>
          <cell r="E192">
            <v>19</v>
          </cell>
          <cell r="F192">
            <v>0</v>
          </cell>
          <cell r="G192">
            <v>0</v>
          </cell>
          <cell r="H192">
            <v>3</v>
          </cell>
          <cell r="I192">
            <v>1</v>
          </cell>
          <cell r="J192">
            <v>2</v>
          </cell>
          <cell r="K192">
            <v>0</v>
          </cell>
          <cell r="L192">
            <v>34</v>
          </cell>
          <cell r="M192">
            <v>24</v>
          </cell>
          <cell r="N192">
            <v>44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5</v>
          </cell>
          <cell r="V192">
            <v>4</v>
          </cell>
          <cell r="W192">
            <v>6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162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162</v>
          </cell>
          <cell r="AO192">
            <v>0</v>
          </cell>
          <cell r="AP192">
            <v>0</v>
          </cell>
        </row>
        <row r="193">
          <cell r="A193" t="str">
            <v>190701</v>
          </cell>
          <cell r="B193" t="str">
            <v xml:space="preserve">GREENVILLE    </v>
          </cell>
          <cell r="C193">
            <v>5</v>
          </cell>
          <cell r="D193">
            <v>13</v>
          </cell>
          <cell r="E193">
            <v>5</v>
          </cell>
          <cell r="F193">
            <v>0</v>
          </cell>
          <cell r="G193">
            <v>0</v>
          </cell>
          <cell r="H193">
            <v>2</v>
          </cell>
          <cell r="I193">
            <v>0</v>
          </cell>
          <cell r="J193">
            <v>0</v>
          </cell>
          <cell r="K193">
            <v>0</v>
          </cell>
          <cell r="L193">
            <v>9</v>
          </cell>
          <cell r="M193">
            <v>32</v>
          </cell>
          <cell r="N193">
            <v>112</v>
          </cell>
          <cell r="O193">
            <v>0</v>
          </cell>
          <cell r="P193">
            <v>0</v>
          </cell>
          <cell r="Q193">
            <v>1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5</v>
          </cell>
          <cell r="X193">
            <v>0</v>
          </cell>
          <cell r="Y193">
            <v>0</v>
          </cell>
          <cell r="Z193">
            <v>4</v>
          </cell>
          <cell r="AA193">
            <v>0</v>
          </cell>
          <cell r="AB193">
            <v>0</v>
          </cell>
          <cell r="AC193">
            <v>0</v>
          </cell>
          <cell r="AD193">
            <v>188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188</v>
          </cell>
          <cell r="AO193">
            <v>0</v>
          </cell>
          <cell r="AP193">
            <v>0</v>
          </cell>
        </row>
        <row r="194">
          <cell r="A194" t="str">
            <v>190901</v>
          </cell>
          <cell r="B194" t="str">
            <v>HUNTER TANNERS</v>
          </cell>
          <cell r="C194">
            <v>6</v>
          </cell>
          <cell r="D194">
            <v>4</v>
          </cell>
          <cell r="E194">
            <v>3</v>
          </cell>
          <cell r="F194">
            <v>0</v>
          </cell>
          <cell r="G194">
            <v>1</v>
          </cell>
          <cell r="H194">
            <v>1</v>
          </cell>
          <cell r="I194">
            <v>0</v>
          </cell>
          <cell r="J194">
            <v>1</v>
          </cell>
          <cell r="K194">
            <v>0</v>
          </cell>
          <cell r="L194">
            <v>3.98</v>
          </cell>
          <cell r="M194">
            <v>8.98</v>
          </cell>
          <cell r="N194">
            <v>23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</v>
          </cell>
          <cell r="V194">
            <v>3</v>
          </cell>
          <cell r="W194">
            <v>2</v>
          </cell>
          <cell r="X194">
            <v>0</v>
          </cell>
          <cell r="Y194">
            <v>0</v>
          </cell>
          <cell r="Z194">
            <v>4</v>
          </cell>
          <cell r="AA194">
            <v>0</v>
          </cell>
          <cell r="AB194">
            <v>0</v>
          </cell>
          <cell r="AC194">
            <v>0</v>
          </cell>
          <cell r="AD194">
            <v>61.96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61.96</v>
          </cell>
          <cell r="AO194">
            <v>0</v>
          </cell>
          <cell r="AP194">
            <v>0</v>
          </cell>
        </row>
        <row r="195">
          <cell r="A195" t="str">
            <v>191401</v>
          </cell>
          <cell r="B195" t="str">
            <v>WINDHAM ASHLAN</v>
          </cell>
          <cell r="C195">
            <v>0</v>
          </cell>
          <cell r="D195">
            <v>3</v>
          </cell>
          <cell r="E195">
            <v>3</v>
          </cell>
          <cell r="F195">
            <v>0</v>
          </cell>
          <cell r="G195">
            <v>0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5</v>
          </cell>
          <cell r="M195">
            <v>5</v>
          </cell>
          <cell r="N195">
            <v>15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1</v>
          </cell>
          <cell r="V195">
            <v>0</v>
          </cell>
          <cell r="W195">
            <v>1</v>
          </cell>
          <cell r="X195">
            <v>2</v>
          </cell>
          <cell r="Y195">
            <v>2</v>
          </cell>
          <cell r="Z195">
            <v>1</v>
          </cell>
          <cell r="AA195">
            <v>0</v>
          </cell>
          <cell r="AB195">
            <v>0</v>
          </cell>
          <cell r="AC195">
            <v>0</v>
          </cell>
          <cell r="AD195">
            <v>39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39</v>
          </cell>
          <cell r="AO195">
            <v>0</v>
          </cell>
          <cell r="AP195">
            <v>0</v>
          </cell>
        </row>
        <row r="196">
          <cell r="A196" t="str">
            <v>200401</v>
          </cell>
          <cell r="B196" t="str">
            <v xml:space="preserve">INDIAN LAKE   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1</v>
          </cell>
          <cell r="K196">
            <v>0</v>
          </cell>
          <cell r="L196">
            <v>1</v>
          </cell>
          <cell r="M196">
            <v>1</v>
          </cell>
          <cell r="N196">
            <v>11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14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14</v>
          </cell>
          <cell r="AO196">
            <v>0</v>
          </cell>
          <cell r="AP196">
            <v>0</v>
          </cell>
        </row>
        <row r="197">
          <cell r="A197" t="str">
            <v>200601</v>
          </cell>
          <cell r="B197" t="str">
            <v xml:space="preserve">LAKE PLEASANT </v>
          </cell>
          <cell r="C197">
            <v>2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1</v>
          </cell>
          <cell r="I197">
            <v>0</v>
          </cell>
          <cell r="J197">
            <v>0</v>
          </cell>
          <cell r="K197">
            <v>0</v>
          </cell>
          <cell r="L197">
            <v>1</v>
          </cell>
          <cell r="M197">
            <v>1</v>
          </cell>
          <cell r="N197">
            <v>3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8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8</v>
          </cell>
          <cell r="AO197">
            <v>0</v>
          </cell>
          <cell r="AP197">
            <v>0</v>
          </cell>
        </row>
        <row r="198">
          <cell r="A198" t="str">
            <v>200701</v>
          </cell>
          <cell r="B198" t="str">
            <v xml:space="preserve">LONG LAKE    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1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4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4</v>
          </cell>
          <cell r="AO198">
            <v>0</v>
          </cell>
          <cell r="AP198">
            <v>0</v>
          </cell>
        </row>
        <row r="199">
          <cell r="A199" t="str">
            <v>200901</v>
          </cell>
          <cell r="B199" t="str">
            <v xml:space="preserve">WELLS         </v>
          </cell>
          <cell r="C199">
            <v>0</v>
          </cell>
          <cell r="D199">
            <v>0</v>
          </cell>
          <cell r="E199">
            <v>1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2</v>
          </cell>
          <cell r="M199">
            <v>3</v>
          </cell>
          <cell r="N199">
            <v>11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17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17</v>
          </cell>
          <cell r="AO199">
            <v>0</v>
          </cell>
          <cell r="AP199">
            <v>0</v>
          </cell>
        </row>
        <row r="200">
          <cell r="A200" t="str">
            <v>210302</v>
          </cell>
          <cell r="B200" t="str">
            <v>WEST CANADA VA</v>
          </cell>
          <cell r="C200">
            <v>0</v>
          </cell>
          <cell r="D200">
            <v>0</v>
          </cell>
          <cell r="E200">
            <v>0</v>
          </cell>
          <cell r="F200">
            <v>4</v>
          </cell>
          <cell r="G200">
            <v>3</v>
          </cell>
          <cell r="H200">
            <v>9</v>
          </cell>
          <cell r="I200">
            <v>0</v>
          </cell>
          <cell r="J200">
            <v>0</v>
          </cell>
          <cell r="K200">
            <v>0</v>
          </cell>
          <cell r="L200">
            <v>6.97</v>
          </cell>
          <cell r="M200">
            <v>17</v>
          </cell>
          <cell r="N200">
            <v>27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66.97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66.97</v>
          </cell>
          <cell r="AO200">
            <v>0</v>
          </cell>
          <cell r="AP200">
            <v>0</v>
          </cell>
        </row>
        <row r="201">
          <cell r="A201" t="str">
            <v>210402</v>
          </cell>
          <cell r="B201" t="str">
            <v>FRANKFORT-SCHU</v>
          </cell>
          <cell r="C201">
            <v>1</v>
          </cell>
          <cell r="D201">
            <v>1</v>
          </cell>
          <cell r="E201">
            <v>1</v>
          </cell>
          <cell r="F201">
            <v>4</v>
          </cell>
          <cell r="G201">
            <v>3</v>
          </cell>
          <cell r="H201">
            <v>7</v>
          </cell>
          <cell r="I201">
            <v>0</v>
          </cell>
          <cell r="J201">
            <v>0</v>
          </cell>
          <cell r="K201">
            <v>1</v>
          </cell>
          <cell r="L201">
            <v>11</v>
          </cell>
          <cell r="M201">
            <v>17</v>
          </cell>
          <cell r="N201">
            <v>50</v>
          </cell>
          <cell r="O201">
            <v>0</v>
          </cell>
          <cell r="P201">
            <v>0</v>
          </cell>
          <cell r="Q201">
            <v>1</v>
          </cell>
          <cell r="R201">
            <v>0</v>
          </cell>
          <cell r="S201">
            <v>1</v>
          </cell>
          <cell r="T201">
            <v>0</v>
          </cell>
          <cell r="U201">
            <v>0</v>
          </cell>
          <cell r="V201">
            <v>1</v>
          </cell>
          <cell r="W201">
            <v>1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100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100</v>
          </cell>
          <cell r="AO201">
            <v>0</v>
          </cell>
          <cell r="AP201">
            <v>0</v>
          </cell>
        </row>
        <row r="202">
          <cell r="A202" t="str">
            <v>210601</v>
          </cell>
          <cell r="B202" t="str">
            <v xml:space="preserve">HERKIMER      </v>
          </cell>
          <cell r="C202">
            <v>21.05</v>
          </cell>
          <cell r="D202">
            <v>20.05</v>
          </cell>
          <cell r="E202">
            <v>1</v>
          </cell>
          <cell r="F202">
            <v>5</v>
          </cell>
          <cell r="G202">
            <v>5.97</v>
          </cell>
          <cell r="H202">
            <v>10</v>
          </cell>
          <cell r="I202">
            <v>0</v>
          </cell>
          <cell r="J202">
            <v>0</v>
          </cell>
          <cell r="K202">
            <v>0</v>
          </cell>
          <cell r="L202">
            <v>3</v>
          </cell>
          <cell r="M202">
            <v>13.02</v>
          </cell>
          <cell r="N202">
            <v>33.46</v>
          </cell>
          <cell r="O202">
            <v>0</v>
          </cell>
          <cell r="P202">
            <v>0</v>
          </cell>
          <cell r="Q202">
            <v>6.97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119.51999999999998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119.51999999999998</v>
          </cell>
          <cell r="AO202">
            <v>0</v>
          </cell>
          <cell r="AP202">
            <v>0</v>
          </cell>
        </row>
        <row r="203">
          <cell r="A203" t="str">
            <v>210800</v>
          </cell>
          <cell r="B203" t="str">
            <v xml:space="preserve">LITTLE FALLS  </v>
          </cell>
          <cell r="C203">
            <v>1</v>
          </cell>
          <cell r="D203">
            <v>11</v>
          </cell>
          <cell r="E203">
            <v>26</v>
          </cell>
          <cell r="F203">
            <v>1</v>
          </cell>
          <cell r="G203">
            <v>0</v>
          </cell>
          <cell r="H203">
            <v>2</v>
          </cell>
          <cell r="I203">
            <v>0</v>
          </cell>
          <cell r="J203">
            <v>0</v>
          </cell>
          <cell r="K203">
            <v>1</v>
          </cell>
          <cell r="L203">
            <v>7</v>
          </cell>
          <cell r="M203">
            <v>18</v>
          </cell>
          <cell r="N203">
            <v>30.3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</v>
          </cell>
          <cell r="U203">
            <v>3</v>
          </cell>
          <cell r="V203">
            <v>1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102.3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102.3</v>
          </cell>
          <cell r="AO203">
            <v>0</v>
          </cell>
          <cell r="AP203">
            <v>0</v>
          </cell>
        </row>
        <row r="204">
          <cell r="A204" t="str">
            <v>211003</v>
          </cell>
          <cell r="B204" t="str">
            <v xml:space="preserve">DOLGEVILLE    </v>
          </cell>
          <cell r="C204">
            <v>1</v>
          </cell>
          <cell r="D204">
            <v>13</v>
          </cell>
          <cell r="E204">
            <v>22</v>
          </cell>
          <cell r="F204">
            <v>1</v>
          </cell>
          <cell r="G204">
            <v>4</v>
          </cell>
          <cell r="H204">
            <v>13</v>
          </cell>
          <cell r="I204">
            <v>0</v>
          </cell>
          <cell r="J204">
            <v>0</v>
          </cell>
          <cell r="K204">
            <v>0</v>
          </cell>
          <cell r="L204">
            <v>9</v>
          </cell>
          <cell r="M204">
            <v>20</v>
          </cell>
          <cell r="N204">
            <v>41</v>
          </cell>
          <cell r="O204">
            <v>0</v>
          </cell>
          <cell r="P204">
            <v>0</v>
          </cell>
          <cell r="Q204">
            <v>0</v>
          </cell>
          <cell r="R204">
            <v>3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127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127</v>
          </cell>
          <cell r="AO204">
            <v>0</v>
          </cell>
          <cell r="AP204">
            <v>0</v>
          </cell>
        </row>
        <row r="205">
          <cell r="A205" t="str">
            <v>211103</v>
          </cell>
          <cell r="B205" t="str">
            <v xml:space="preserve">POLAND        </v>
          </cell>
          <cell r="C205">
            <v>0</v>
          </cell>
          <cell r="D205">
            <v>0</v>
          </cell>
          <cell r="E205">
            <v>0</v>
          </cell>
          <cell r="F205">
            <v>5</v>
          </cell>
          <cell r="G205">
            <v>3.95</v>
          </cell>
          <cell r="H205">
            <v>15</v>
          </cell>
          <cell r="I205">
            <v>0</v>
          </cell>
          <cell r="J205">
            <v>0</v>
          </cell>
          <cell r="K205">
            <v>0</v>
          </cell>
          <cell r="L205">
            <v>2</v>
          </cell>
          <cell r="M205">
            <v>10.92</v>
          </cell>
          <cell r="N205">
            <v>28.9</v>
          </cell>
          <cell r="O205">
            <v>0</v>
          </cell>
          <cell r="P205">
            <v>0</v>
          </cell>
          <cell r="Q205">
            <v>6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71.77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71.77</v>
          </cell>
          <cell r="AO205">
            <v>0</v>
          </cell>
          <cell r="AP205">
            <v>0</v>
          </cell>
        </row>
        <row r="206">
          <cell r="A206" t="str">
            <v>211701</v>
          </cell>
          <cell r="B206" t="str">
            <v>VAN HORNSVILLE</v>
          </cell>
          <cell r="C206">
            <v>0</v>
          </cell>
          <cell r="D206">
            <v>0</v>
          </cell>
          <cell r="E206">
            <v>0</v>
          </cell>
          <cell r="F206">
            <v>1</v>
          </cell>
          <cell r="G206">
            <v>2</v>
          </cell>
          <cell r="H206">
            <v>3</v>
          </cell>
          <cell r="I206">
            <v>0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N206">
            <v>3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5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15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15</v>
          </cell>
          <cell r="AO206">
            <v>3453</v>
          </cell>
          <cell r="AP206">
            <v>230.2</v>
          </cell>
        </row>
        <row r="207">
          <cell r="A207" t="str">
            <v>211901</v>
          </cell>
          <cell r="B207" t="str">
            <v xml:space="preserve">TOWN OF WEBB 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2</v>
          </cell>
          <cell r="M207">
            <v>3.72</v>
          </cell>
          <cell r="N207">
            <v>13.05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18.770000000000003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18.770000000000003</v>
          </cell>
          <cell r="AO207">
            <v>0</v>
          </cell>
          <cell r="AP207">
            <v>0</v>
          </cell>
        </row>
        <row r="208">
          <cell r="A208" t="str">
            <v>212001</v>
          </cell>
          <cell r="B208" t="str">
            <v>MT MARKHAM CSD</v>
          </cell>
          <cell r="C208">
            <v>5.85</v>
          </cell>
          <cell r="D208">
            <v>6.82</v>
          </cell>
          <cell r="E208">
            <v>0</v>
          </cell>
          <cell r="F208">
            <v>2</v>
          </cell>
          <cell r="G208">
            <v>3</v>
          </cell>
          <cell r="H208">
            <v>17.55</v>
          </cell>
          <cell r="I208">
            <v>0</v>
          </cell>
          <cell r="J208">
            <v>0</v>
          </cell>
          <cell r="K208">
            <v>0</v>
          </cell>
          <cell r="L208">
            <v>3</v>
          </cell>
          <cell r="M208">
            <v>31</v>
          </cell>
          <cell r="N208">
            <v>68.25</v>
          </cell>
          <cell r="O208">
            <v>0</v>
          </cell>
          <cell r="P208">
            <v>0</v>
          </cell>
          <cell r="Q208">
            <v>1.95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1</v>
          </cell>
          <cell r="W208">
            <v>18.52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158.94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158.94</v>
          </cell>
          <cell r="AO208">
            <v>0</v>
          </cell>
          <cell r="AP208">
            <v>0</v>
          </cell>
        </row>
        <row r="209">
          <cell r="A209" t="str">
            <v>212101</v>
          </cell>
          <cell r="B209" t="str">
            <v>CENTRAL VALLEY</v>
          </cell>
          <cell r="C209">
            <v>29</v>
          </cell>
          <cell r="D209">
            <v>18</v>
          </cell>
          <cell r="E209">
            <v>33</v>
          </cell>
          <cell r="F209">
            <v>5</v>
          </cell>
          <cell r="G209">
            <v>5</v>
          </cell>
          <cell r="H209">
            <v>21</v>
          </cell>
          <cell r="I209">
            <v>0</v>
          </cell>
          <cell r="J209">
            <v>0</v>
          </cell>
          <cell r="K209">
            <v>0</v>
          </cell>
          <cell r="L209">
            <v>9</v>
          </cell>
          <cell r="M209">
            <v>62</v>
          </cell>
          <cell r="N209">
            <v>148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3</v>
          </cell>
          <cell r="U209">
            <v>0</v>
          </cell>
          <cell r="V209">
            <v>2</v>
          </cell>
          <cell r="W209">
            <v>9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344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344</v>
          </cell>
          <cell r="AO209">
            <v>0</v>
          </cell>
          <cell r="AP209">
            <v>0</v>
          </cell>
        </row>
        <row r="210">
          <cell r="A210" t="str">
            <v>220101</v>
          </cell>
          <cell r="B210" t="str">
            <v xml:space="preserve">S. JEFFERSON  </v>
          </cell>
          <cell r="C210">
            <v>21</v>
          </cell>
          <cell r="D210">
            <v>24</v>
          </cell>
          <cell r="E210">
            <v>22</v>
          </cell>
          <cell r="F210">
            <v>0</v>
          </cell>
          <cell r="G210">
            <v>1</v>
          </cell>
          <cell r="H210">
            <v>2</v>
          </cell>
          <cell r="I210">
            <v>0</v>
          </cell>
          <cell r="J210">
            <v>0</v>
          </cell>
          <cell r="K210">
            <v>0</v>
          </cell>
          <cell r="L210">
            <v>24</v>
          </cell>
          <cell r="M210">
            <v>41</v>
          </cell>
          <cell r="N210">
            <v>120</v>
          </cell>
          <cell r="O210">
            <v>0</v>
          </cell>
          <cell r="P210">
            <v>0</v>
          </cell>
          <cell r="Q210">
            <v>1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0</v>
          </cell>
          <cell r="W210">
            <v>10</v>
          </cell>
          <cell r="X210">
            <v>0</v>
          </cell>
          <cell r="Y210">
            <v>0</v>
          </cell>
          <cell r="Z210">
            <v>5</v>
          </cell>
          <cell r="AA210">
            <v>0</v>
          </cell>
          <cell r="AB210">
            <v>0</v>
          </cell>
          <cell r="AC210">
            <v>0</v>
          </cell>
          <cell r="AD210">
            <v>273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273</v>
          </cell>
          <cell r="AO210">
            <v>2008</v>
          </cell>
          <cell r="AP210">
            <v>7.35</v>
          </cell>
        </row>
        <row r="211">
          <cell r="A211" t="str">
            <v>220202</v>
          </cell>
          <cell r="B211" t="str">
            <v xml:space="preserve">ALEXANDRIA    </v>
          </cell>
          <cell r="C211">
            <v>0</v>
          </cell>
          <cell r="D211">
            <v>0</v>
          </cell>
          <cell r="E211">
            <v>1</v>
          </cell>
          <cell r="F211">
            <v>0</v>
          </cell>
          <cell r="G211">
            <v>4</v>
          </cell>
          <cell r="H211">
            <v>4</v>
          </cell>
          <cell r="I211">
            <v>0</v>
          </cell>
          <cell r="J211">
            <v>0</v>
          </cell>
          <cell r="K211">
            <v>0</v>
          </cell>
          <cell r="L211">
            <v>13</v>
          </cell>
          <cell r="M211">
            <v>14</v>
          </cell>
          <cell r="N211">
            <v>33</v>
          </cell>
          <cell r="O211">
            <v>1</v>
          </cell>
          <cell r="P211">
            <v>0</v>
          </cell>
          <cell r="Q211">
            <v>1.1000000000000001</v>
          </cell>
          <cell r="R211">
            <v>0</v>
          </cell>
          <cell r="S211">
            <v>0</v>
          </cell>
          <cell r="T211">
            <v>0</v>
          </cell>
          <cell r="U211">
            <v>1</v>
          </cell>
          <cell r="V211">
            <v>0</v>
          </cell>
          <cell r="W211">
            <v>1</v>
          </cell>
          <cell r="X211">
            <v>0</v>
          </cell>
          <cell r="Y211">
            <v>0</v>
          </cell>
          <cell r="Z211">
            <v>1</v>
          </cell>
          <cell r="AA211">
            <v>0</v>
          </cell>
          <cell r="AB211">
            <v>0</v>
          </cell>
          <cell r="AC211">
            <v>0</v>
          </cell>
          <cell r="AD211">
            <v>74.099999999999994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74.099999999999994</v>
          </cell>
          <cell r="AO211">
            <v>0</v>
          </cell>
          <cell r="AP211">
            <v>0</v>
          </cell>
        </row>
        <row r="212">
          <cell r="A212" t="str">
            <v>220301</v>
          </cell>
          <cell r="B212" t="str">
            <v xml:space="preserve">INDIAN RIVER  </v>
          </cell>
          <cell r="C212">
            <v>58</v>
          </cell>
          <cell r="D212">
            <v>30</v>
          </cell>
          <cell r="E212">
            <v>35</v>
          </cell>
          <cell r="F212">
            <v>1</v>
          </cell>
          <cell r="G212">
            <v>0</v>
          </cell>
          <cell r="H212">
            <v>9</v>
          </cell>
          <cell r="I212">
            <v>0</v>
          </cell>
          <cell r="J212">
            <v>0</v>
          </cell>
          <cell r="K212">
            <v>1</v>
          </cell>
          <cell r="L212">
            <v>86</v>
          </cell>
          <cell r="M212">
            <v>95</v>
          </cell>
          <cell r="N212">
            <v>180</v>
          </cell>
          <cell r="O212">
            <v>0</v>
          </cell>
          <cell r="P212">
            <v>0</v>
          </cell>
          <cell r="Q212">
            <v>10</v>
          </cell>
          <cell r="R212">
            <v>0</v>
          </cell>
          <cell r="S212">
            <v>0</v>
          </cell>
          <cell r="T212">
            <v>0</v>
          </cell>
          <cell r="U212">
            <v>8</v>
          </cell>
          <cell r="V212">
            <v>1</v>
          </cell>
          <cell r="W212">
            <v>2</v>
          </cell>
          <cell r="X212">
            <v>0</v>
          </cell>
          <cell r="Y212">
            <v>0</v>
          </cell>
          <cell r="Z212">
            <v>1</v>
          </cell>
          <cell r="AA212">
            <v>0</v>
          </cell>
          <cell r="AB212">
            <v>0</v>
          </cell>
          <cell r="AC212">
            <v>0</v>
          </cell>
          <cell r="AD212">
            <v>517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517</v>
          </cell>
          <cell r="AO212">
            <v>0</v>
          </cell>
          <cell r="AP212">
            <v>0</v>
          </cell>
        </row>
        <row r="213">
          <cell r="A213" t="str">
            <v>220401</v>
          </cell>
          <cell r="B213" t="str">
            <v xml:space="preserve">GENERAL BROWN 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2</v>
          </cell>
          <cell r="H213">
            <v>5</v>
          </cell>
          <cell r="I213">
            <v>1</v>
          </cell>
          <cell r="J213">
            <v>5</v>
          </cell>
          <cell r="K213">
            <v>4</v>
          </cell>
          <cell r="L213">
            <v>24</v>
          </cell>
          <cell r="M213">
            <v>42</v>
          </cell>
          <cell r="N213">
            <v>67</v>
          </cell>
          <cell r="O213">
            <v>0</v>
          </cell>
          <cell r="P213">
            <v>0</v>
          </cell>
          <cell r="Q213">
            <v>3</v>
          </cell>
          <cell r="R213">
            <v>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154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154</v>
          </cell>
          <cell r="AO213">
            <v>1320</v>
          </cell>
          <cell r="AP213">
            <v>8.57</v>
          </cell>
        </row>
        <row r="214">
          <cell r="A214" t="str">
            <v>220701</v>
          </cell>
          <cell r="B214" t="str">
            <v>THOUSAND ISLAN</v>
          </cell>
          <cell r="C214">
            <v>2</v>
          </cell>
          <cell r="D214">
            <v>2</v>
          </cell>
          <cell r="E214">
            <v>6</v>
          </cell>
          <cell r="F214">
            <v>5</v>
          </cell>
          <cell r="G214">
            <v>4</v>
          </cell>
          <cell r="H214">
            <v>2</v>
          </cell>
          <cell r="I214">
            <v>0</v>
          </cell>
          <cell r="J214">
            <v>0</v>
          </cell>
          <cell r="K214">
            <v>0</v>
          </cell>
          <cell r="L214">
            <v>8</v>
          </cell>
          <cell r="M214">
            <v>24</v>
          </cell>
          <cell r="N214">
            <v>60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115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115</v>
          </cell>
          <cell r="AO214">
            <v>0</v>
          </cell>
          <cell r="AP214">
            <v>0</v>
          </cell>
        </row>
        <row r="215">
          <cell r="A215" t="str">
            <v>220909</v>
          </cell>
          <cell r="B215" t="str">
            <v>BELLEVILLE-HEN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3</v>
          </cell>
          <cell r="H215">
            <v>1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18</v>
          </cell>
          <cell r="P215">
            <v>15</v>
          </cell>
          <cell r="Q215">
            <v>28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65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65</v>
          </cell>
          <cell r="AO215">
            <v>0</v>
          </cell>
          <cell r="AP215">
            <v>0</v>
          </cell>
        </row>
        <row r="216">
          <cell r="A216" t="str">
            <v>221001</v>
          </cell>
          <cell r="B216" t="str">
            <v>SACKETS HARBOR</v>
          </cell>
          <cell r="C216">
            <v>2</v>
          </cell>
          <cell r="D216">
            <v>2</v>
          </cell>
          <cell r="E216">
            <v>2</v>
          </cell>
          <cell r="F216">
            <v>0</v>
          </cell>
          <cell r="G216">
            <v>0</v>
          </cell>
          <cell r="H216">
            <v>2</v>
          </cell>
          <cell r="I216">
            <v>0</v>
          </cell>
          <cell r="J216">
            <v>0</v>
          </cell>
          <cell r="K216">
            <v>0</v>
          </cell>
          <cell r="L216">
            <v>2</v>
          </cell>
          <cell r="M216">
            <v>10</v>
          </cell>
          <cell r="N216">
            <v>27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47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47</v>
          </cell>
          <cell r="AO216">
            <v>0</v>
          </cell>
          <cell r="AP216">
            <v>0</v>
          </cell>
        </row>
        <row r="217">
          <cell r="A217" t="str">
            <v>221301</v>
          </cell>
          <cell r="B217" t="str">
            <v xml:space="preserve">LYME          </v>
          </cell>
          <cell r="C217">
            <v>1</v>
          </cell>
          <cell r="D217">
            <v>0</v>
          </cell>
          <cell r="E217">
            <v>1</v>
          </cell>
          <cell r="F217">
            <v>1</v>
          </cell>
          <cell r="G217">
            <v>2</v>
          </cell>
          <cell r="H217">
            <v>1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5</v>
          </cell>
          <cell r="N217">
            <v>21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32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32</v>
          </cell>
          <cell r="AO217">
            <v>3277</v>
          </cell>
          <cell r="AP217">
            <v>102.4</v>
          </cell>
        </row>
        <row r="218">
          <cell r="A218" t="str">
            <v>221401</v>
          </cell>
          <cell r="B218" t="str">
            <v xml:space="preserve">LA FARGEVILLE </v>
          </cell>
          <cell r="C218">
            <v>2</v>
          </cell>
          <cell r="D218">
            <v>1</v>
          </cell>
          <cell r="E218">
            <v>0</v>
          </cell>
          <cell r="F218">
            <v>0</v>
          </cell>
          <cell r="G218">
            <v>1</v>
          </cell>
          <cell r="H218">
            <v>2</v>
          </cell>
          <cell r="I218">
            <v>0</v>
          </cell>
          <cell r="J218">
            <v>0</v>
          </cell>
          <cell r="K218">
            <v>0</v>
          </cell>
          <cell r="L218">
            <v>5</v>
          </cell>
          <cell r="M218">
            <v>12</v>
          </cell>
          <cell r="N218">
            <v>42</v>
          </cell>
          <cell r="O218">
            <v>0</v>
          </cell>
          <cell r="P218">
            <v>0</v>
          </cell>
          <cell r="Q218">
            <v>2</v>
          </cell>
          <cell r="R218">
            <v>0</v>
          </cell>
          <cell r="S218">
            <v>0</v>
          </cell>
          <cell r="T218">
            <v>0</v>
          </cell>
          <cell r="U218">
            <v>3</v>
          </cell>
          <cell r="V218">
            <v>6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76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76</v>
          </cell>
          <cell r="AO218">
            <v>0</v>
          </cell>
          <cell r="AP218">
            <v>0</v>
          </cell>
        </row>
        <row r="219">
          <cell r="A219" t="str">
            <v>222000</v>
          </cell>
          <cell r="B219" t="str">
            <v xml:space="preserve">WATERTOWN     </v>
          </cell>
          <cell r="C219">
            <v>28</v>
          </cell>
          <cell r="D219">
            <v>29</v>
          </cell>
          <cell r="E219">
            <v>68</v>
          </cell>
          <cell r="F219">
            <v>0.5</v>
          </cell>
          <cell r="G219">
            <v>2</v>
          </cell>
          <cell r="H219">
            <v>21</v>
          </cell>
          <cell r="I219">
            <v>0</v>
          </cell>
          <cell r="J219">
            <v>0.4</v>
          </cell>
          <cell r="K219">
            <v>4.5</v>
          </cell>
          <cell r="L219">
            <v>45</v>
          </cell>
          <cell r="M219">
            <v>61</v>
          </cell>
          <cell r="N219">
            <v>255</v>
          </cell>
          <cell r="O219">
            <v>0</v>
          </cell>
          <cell r="P219">
            <v>0</v>
          </cell>
          <cell r="Q219">
            <v>1</v>
          </cell>
          <cell r="R219">
            <v>0</v>
          </cell>
          <cell r="S219">
            <v>0</v>
          </cell>
          <cell r="T219">
            <v>0</v>
          </cell>
          <cell r="U219">
            <v>10</v>
          </cell>
          <cell r="V219">
            <v>40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565.4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565.4</v>
          </cell>
          <cell r="AO219">
            <v>19298</v>
          </cell>
          <cell r="AP219">
            <v>34.130000000000003</v>
          </cell>
        </row>
        <row r="220">
          <cell r="A220" t="str">
            <v>222201</v>
          </cell>
          <cell r="B220" t="str">
            <v xml:space="preserve">CARTHAGE      </v>
          </cell>
          <cell r="C220">
            <v>50</v>
          </cell>
          <cell r="D220">
            <v>46</v>
          </cell>
          <cell r="E220">
            <v>46</v>
          </cell>
          <cell r="F220">
            <v>1.5</v>
          </cell>
          <cell r="G220">
            <v>0</v>
          </cell>
          <cell r="H220">
            <v>1.5</v>
          </cell>
          <cell r="I220">
            <v>0</v>
          </cell>
          <cell r="J220">
            <v>0</v>
          </cell>
          <cell r="K220">
            <v>0</v>
          </cell>
          <cell r="L220">
            <v>65</v>
          </cell>
          <cell r="M220">
            <v>100</v>
          </cell>
          <cell r="N220">
            <v>100</v>
          </cell>
          <cell r="O220">
            <v>0</v>
          </cell>
          <cell r="P220">
            <v>0</v>
          </cell>
          <cell r="Q220">
            <v>0.75</v>
          </cell>
          <cell r="R220">
            <v>0</v>
          </cell>
          <cell r="S220">
            <v>0</v>
          </cell>
          <cell r="T220">
            <v>0</v>
          </cell>
          <cell r="U220">
            <v>5</v>
          </cell>
          <cell r="V220">
            <v>6</v>
          </cell>
          <cell r="W220">
            <v>1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422.75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422.75</v>
          </cell>
          <cell r="AO220">
            <v>0</v>
          </cell>
          <cell r="AP220">
            <v>0</v>
          </cell>
        </row>
        <row r="221">
          <cell r="A221" t="str">
            <v>230201</v>
          </cell>
          <cell r="B221" t="str">
            <v xml:space="preserve">COPENHAGEN    </v>
          </cell>
          <cell r="C221">
            <v>1</v>
          </cell>
          <cell r="D221">
            <v>3</v>
          </cell>
          <cell r="E221">
            <v>4</v>
          </cell>
          <cell r="F221">
            <v>2</v>
          </cell>
          <cell r="G221">
            <v>0</v>
          </cell>
          <cell r="H221">
            <v>3</v>
          </cell>
          <cell r="I221">
            <v>0</v>
          </cell>
          <cell r="J221">
            <v>0</v>
          </cell>
          <cell r="K221">
            <v>0</v>
          </cell>
          <cell r="L221">
            <v>2</v>
          </cell>
          <cell r="M221">
            <v>6</v>
          </cell>
          <cell r="N221">
            <v>16</v>
          </cell>
          <cell r="O221">
            <v>0</v>
          </cell>
          <cell r="P221">
            <v>0</v>
          </cell>
          <cell r="Q221">
            <v>3</v>
          </cell>
          <cell r="R221">
            <v>0</v>
          </cell>
          <cell r="S221">
            <v>0</v>
          </cell>
          <cell r="T221">
            <v>0</v>
          </cell>
          <cell r="U221">
            <v>1</v>
          </cell>
          <cell r="V221">
            <v>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42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42</v>
          </cell>
          <cell r="AO221">
            <v>0</v>
          </cell>
          <cell r="AP221">
            <v>0</v>
          </cell>
        </row>
        <row r="222">
          <cell r="A222" t="str">
            <v>230301</v>
          </cell>
          <cell r="B222" t="str">
            <v xml:space="preserve">HARRISVILLE   </v>
          </cell>
          <cell r="C222">
            <v>3</v>
          </cell>
          <cell r="D222">
            <v>1</v>
          </cell>
          <cell r="E222">
            <v>5</v>
          </cell>
          <cell r="F222">
            <v>1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2</v>
          </cell>
          <cell r="M222">
            <v>8</v>
          </cell>
          <cell r="N222">
            <v>25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0.65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45.65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45.65</v>
          </cell>
          <cell r="AO222">
            <v>0</v>
          </cell>
          <cell r="AP222">
            <v>0</v>
          </cell>
        </row>
        <row r="223">
          <cell r="A223" t="str">
            <v>230901</v>
          </cell>
          <cell r="B223" t="str">
            <v xml:space="preserve">LOWVILLE      </v>
          </cell>
          <cell r="C223">
            <v>6</v>
          </cell>
          <cell r="D223">
            <v>5</v>
          </cell>
          <cell r="E223">
            <v>4</v>
          </cell>
          <cell r="F223">
            <v>4</v>
          </cell>
          <cell r="G223">
            <v>2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26</v>
          </cell>
          <cell r="M223">
            <v>21</v>
          </cell>
          <cell r="N223">
            <v>55</v>
          </cell>
          <cell r="O223">
            <v>1</v>
          </cell>
          <cell r="P223">
            <v>4</v>
          </cell>
          <cell r="Q223">
            <v>9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3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142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142</v>
          </cell>
          <cell r="AO223">
            <v>0</v>
          </cell>
          <cell r="AP223">
            <v>0</v>
          </cell>
        </row>
        <row r="224">
          <cell r="A224" t="str">
            <v>231101</v>
          </cell>
          <cell r="B224" t="str">
            <v xml:space="preserve">SOUTH LEWIS   </v>
          </cell>
          <cell r="C224">
            <v>3</v>
          </cell>
          <cell r="D224">
            <v>4</v>
          </cell>
          <cell r="E224">
            <v>4</v>
          </cell>
          <cell r="F224">
            <v>14</v>
          </cell>
          <cell r="G224">
            <v>5</v>
          </cell>
          <cell r="H224">
            <v>10</v>
          </cell>
          <cell r="I224">
            <v>0</v>
          </cell>
          <cell r="J224">
            <v>0</v>
          </cell>
          <cell r="K224">
            <v>0</v>
          </cell>
          <cell r="L224">
            <v>12</v>
          </cell>
          <cell r="M224">
            <v>15</v>
          </cell>
          <cell r="N224">
            <v>59</v>
          </cell>
          <cell r="O224">
            <v>0</v>
          </cell>
          <cell r="P224">
            <v>0</v>
          </cell>
          <cell r="Q224">
            <v>15</v>
          </cell>
          <cell r="R224">
            <v>0</v>
          </cell>
          <cell r="S224">
            <v>0</v>
          </cell>
          <cell r="T224">
            <v>1</v>
          </cell>
          <cell r="U224">
            <v>9</v>
          </cell>
          <cell r="V224">
            <v>22</v>
          </cell>
          <cell r="W224">
            <v>7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180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180</v>
          </cell>
          <cell r="AO224">
            <v>3888</v>
          </cell>
          <cell r="AP224">
            <v>21.6</v>
          </cell>
        </row>
        <row r="225">
          <cell r="A225" t="str">
            <v>231301</v>
          </cell>
          <cell r="B225" t="str">
            <v xml:space="preserve">BEAVER RIVER  </v>
          </cell>
          <cell r="C225">
            <v>1.46</v>
          </cell>
          <cell r="D225">
            <v>4</v>
          </cell>
          <cell r="E225">
            <v>0.31</v>
          </cell>
          <cell r="F225">
            <v>2.82</v>
          </cell>
          <cell r="G225">
            <v>4.49</v>
          </cell>
          <cell r="H225">
            <v>0.26</v>
          </cell>
          <cell r="I225">
            <v>0</v>
          </cell>
          <cell r="J225">
            <v>0</v>
          </cell>
          <cell r="K225">
            <v>0</v>
          </cell>
          <cell r="L225">
            <v>8.33</v>
          </cell>
          <cell r="M225">
            <v>4</v>
          </cell>
          <cell r="N225">
            <v>6.82</v>
          </cell>
          <cell r="O225">
            <v>1.8</v>
          </cell>
          <cell r="P225">
            <v>7.33</v>
          </cell>
          <cell r="Q225">
            <v>25.67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0.9</v>
          </cell>
          <cell r="X225">
            <v>0</v>
          </cell>
          <cell r="Y225">
            <v>1.87</v>
          </cell>
          <cell r="Z225">
            <v>1.64</v>
          </cell>
          <cell r="AA225">
            <v>0</v>
          </cell>
          <cell r="AB225">
            <v>0</v>
          </cell>
          <cell r="AC225">
            <v>0</v>
          </cell>
          <cell r="AD225">
            <v>71.7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71.7</v>
          </cell>
          <cell r="AO225">
            <v>0</v>
          </cell>
          <cell r="AP225">
            <v>0</v>
          </cell>
        </row>
        <row r="226">
          <cell r="A226" t="str">
            <v>240101</v>
          </cell>
          <cell r="B226" t="str">
            <v xml:space="preserve">AVON          </v>
          </cell>
          <cell r="C226">
            <v>4.88</v>
          </cell>
          <cell r="D226">
            <v>5.81</v>
          </cell>
          <cell r="E226">
            <v>12.68</v>
          </cell>
          <cell r="F226">
            <v>0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0</v>
          </cell>
          <cell r="L226">
            <v>9.76</v>
          </cell>
          <cell r="M226">
            <v>5.88</v>
          </cell>
          <cell r="N226">
            <v>15.62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0.68</v>
          </cell>
          <cell r="V226">
            <v>0.98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57.289999999999992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57.289999999999992</v>
          </cell>
          <cell r="AO226">
            <v>0</v>
          </cell>
          <cell r="AP226">
            <v>0</v>
          </cell>
        </row>
        <row r="227">
          <cell r="A227" t="str">
            <v>240201</v>
          </cell>
          <cell r="B227" t="str">
            <v>CALEDONIA MUMF</v>
          </cell>
          <cell r="C227">
            <v>8</v>
          </cell>
          <cell r="D227">
            <v>13</v>
          </cell>
          <cell r="E227">
            <v>29</v>
          </cell>
          <cell r="F227">
            <v>0</v>
          </cell>
          <cell r="G227">
            <v>2</v>
          </cell>
          <cell r="H227">
            <v>3</v>
          </cell>
          <cell r="I227">
            <v>0</v>
          </cell>
          <cell r="J227">
            <v>0</v>
          </cell>
          <cell r="K227">
            <v>0</v>
          </cell>
          <cell r="L227">
            <v>5</v>
          </cell>
          <cell r="M227">
            <v>18</v>
          </cell>
          <cell r="N227">
            <v>28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1</v>
          </cell>
          <cell r="V227">
            <v>1</v>
          </cell>
          <cell r="W227">
            <v>1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109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109</v>
          </cell>
          <cell r="AO227">
            <v>0</v>
          </cell>
          <cell r="AP227">
            <v>0</v>
          </cell>
        </row>
        <row r="228">
          <cell r="A228" t="str">
            <v>240401</v>
          </cell>
          <cell r="B228" t="str">
            <v xml:space="preserve">GENESEO       </v>
          </cell>
          <cell r="C228">
            <v>5</v>
          </cell>
          <cell r="D228">
            <v>9</v>
          </cell>
          <cell r="E228">
            <v>15</v>
          </cell>
          <cell r="F228">
            <v>1</v>
          </cell>
          <cell r="G228">
            <v>2</v>
          </cell>
          <cell r="H228">
            <v>2</v>
          </cell>
          <cell r="I228">
            <v>0</v>
          </cell>
          <cell r="J228">
            <v>0</v>
          </cell>
          <cell r="K228">
            <v>0</v>
          </cell>
          <cell r="L228">
            <v>9</v>
          </cell>
          <cell r="M228">
            <v>10</v>
          </cell>
          <cell r="N228">
            <v>30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4</v>
          </cell>
          <cell r="W228">
            <v>1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90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90</v>
          </cell>
          <cell r="AO228">
            <v>0</v>
          </cell>
          <cell r="AP228">
            <v>0</v>
          </cell>
        </row>
        <row r="229">
          <cell r="A229" t="str">
            <v>240801</v>
          </cell>
          <cell r="B229" t="str">
            <v xml:space="preserve">LIVONIA       </v>
          </cell>
          <cell r="C229">
            <v>13</v>
          </cell>
          <cell r="D229">
            <v>4</v>
          </cell>
          <cell r="E229">
            <v>8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13</v>
          </cell>
          <cell r="M229">
            <v>20</v>
          </cell>
          <cell r="N229">
            <v>76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4</v>
          </cell>
          <cell r="V229">
            <v>4</v>
          </cell>
          <cell r="W229">
            <v>7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149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149</v>
          </cell>
          <cell r="AO229">
            <v>0</v>
          </cell>
          <cell r="AP229">
            <v>0</v>
          </cell>
        </row>
        <row r="230">
          <cell r="A230" t="str">
            <v>240901</v>
          </cell>
          <cell r="B230" t="str">
            <v xml:space="preserve">MOUNT MORRIS  </v>
          </cell>
          <cell r="C230">
            <v>3.75</v>
          </cell>
          <cell r="D230">
            <v>7.7</v>
          </cell>
          <cell r="E230">
            <v>1.7</v>
          </cell>
          <cell r="F230">
            <v>0.92</v>
          </cell>
          <cell r="G230">
            <v>0.35</v>
          </cell>
          <cell r="H230">
            <v>6.15</v>
          </cell>
          <cell r="I230">
            <v>0</v>
          </cell>
          <cell r="J230">
            <v>0</v>
          </cell>
          <cell r="K230">
            <v>0</v>
          </cell>
          <cell r="L230">
            <v>5.55</v>
          </cell>
          <cell r="M230">
            <v>5.12</v>
          </cell>
          <cell r="N230">
            <v>15.12</v>
          </cell>
          <cell r="O230">
            <v>0</v>
          </cell>
          <cell r="P230">
            <v>0</v>
          </cell>
          <cell r="Q230">
            <v>5.18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0.95</v>
          </cell>
          <cell r="W230">
            <v>2.2999999999999998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54.79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54.79</v>
          </cell>
          <cell r="AO230">
            <v>4248</v>
          </cell>
          <cell r="AP230">
            <v>77.53</v>
          </cell>
        </row>
        <row r="231">
          <cell r="A231" t="str">
            <v>241001</v>
          </cell>
          <cell r="B231" t="str">
            <v xml:space="preserve">DANSVILLE     </v>
          </cell>
          <cell r="C231">
            <v>28.87</v>
          </cell>
          <cell r="D231">
            <v>20.92</v>
          </cell>
          <cell r="E231">
            <v>77</v>
          </cell>
          <cell r="F231">
            <v>0</v>
          </cell>
          <cell r="G231">
            <v>1</v>
          </cell>
          <cell r="H231">
            <v>5</v>
          </cell>
          <cell r="I231">
            <v>0</v>
          </cell>
          <cell r="J231">
            <v>0</v>
          </cell>
          <cell r="K231">
            <v>0</v>
          </cell>
          <cell r="L231">
            <v>11.87</v>
          </cell>
          <cell r="M231">
            <v>13.81</v>
          </cell>
          <cell r="N231">
            <v>35</v>
          </cell>
          <cell r="O231">
            <v>0</v>
          </cell>
          <cell r="P231">
            <v>0</v>
          </cell>
          <cell r="Q231">
            <v>1</v>
          </cell>
          <cell r="R231">
            <v>0</v>
          </cell>
          <cell r="S231">
            <v>0</v>
          </cell>
          <cell r="T231">
            <v>0</v>
          </cell>
          <cell r="U231">
            <v>2.2599999999999998</v>
          </cell>
          <cell r="V231">
            <v>7.26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203.99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203.99</v>
          </cell>
          <cell r="AO231">
            <v>0</v>
          </cell>
          <cell r="AP231">
            <v>0</v>
          </cell>
        </row>
        <row r="232">
          <cell r="A232" t="str">
            <v>241101</v>
          </cell>
          <cell r="B232" t="str">
            <v xml:space="preserve">DALTON-NUNDA  </v>
          </cell>
          <cell r="C232">
            <v>3.38</v>
          </cell>
          <cell r="D232">
            <v>3.92</v>
          </cell>
          <cell r="E232">
            <v>2.35</v>
          </cell>
          <cell r="F232">
            <v>0.95</v>
          </cell>
          <cell r="G232">
            <v>0.6</v>
          </cell>
          <cell r="H232">
            <v>4.08</v>
          </cell>
          <cell r="I232">
            <v>0</v>
          </cell>
          <cell r="J232">
            <v>0</v>
          </cell>
          <cell r="K232">
            <v>2.9</v>
          </cell>
          <cell r="L232">
            <v>5.48</v>
          </cell>
          <cell r="M232">
            <v>9.2799999999999994</v>
          </cell>
          <cell r="N232">
            <v>20.12</v>
          </cell>
          <cell r="O232">
            <v>0</v>
          </cell>
          <cell r="P232">
            <v>0</v>
          </cell>
          <cell r="Q232">
            <v>1.52</v>
          </cell>
          <cell r="R232">
            <v>0</v>
          </cell>
          <cell r="S232">
            <v>0</v>
          </cell>
          <cell r="T232">
            <v>0</v>
          </cell>
          <cell r="U232">
            <v>0.95</v>
          </cell>
          <cell r="V232">
            <v>0.82</v>
          </cell>
          <cell r="W232">
            <v>3.52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59.870000000000012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59.870000000000012</v>
          </cell>
          <cell r="AO232">
            <v>0</v>
          </cell>
          <cell r="AP232">
            <v>0</v>
          </cell>
        </row>
        <row r="233">
          <cell r="A233" t="str">
            <v>241701</v>
          </cell>
          <cell r="B233" t="str">
            <v xml:space="preserve">YORK          </v>
          </cell>
          <cell r="C233">
            <v>3</v>
          </cell>
          <cell r="D233">
            <v>1.5</v>
          </cell>
          <cell r="E233">
            <v>1.4</v>
          </cell>
          <cell r="F233">
            <v>0</v>
          </cell>
          <cell r="G233">
            <v>0</v>
          </cell>
          <cell r="H233">
            <v>4</v>
          </cell>
          <cell r="I233">
            <v>0</v>
          </cell>
          <cell r="J233">
            <v>0</v>
          </cell>
          <cell r="K233">
            <v>0</v>
          </cell>
          <cell r="L233">
            <v>4</v>
          </cell>
          <cell r="M233">
            <v>9</v>
          </cell>
          <cell r="N233">
            <v>16</v>
          </cell>
          <cell r="O233">
            <v>0</v>
          </cell>
          <cell r="P233">
            <v>0</v>
          </cell>
          <cell r="Q233">
            <v>1</v>
          </cell>
          <cell r="R233">
            <v>0</v>
          </cell>
          <cell r="S233">
            <v>0</v>
          </cell>
          <cell r="T233">
            <v>0</v>
          </cell>
          <cell r="U233">
            <v>3</v>
          </cell>
          <cell r="V233">
            <v>6</v>
          </cell>
          <cell r="W233">
            <v>12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</v>
          </cell>
          <cell r="AD233">
            <v>61.9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61.9</v>
          </cell>
          <cell r="AO233">
            <v>0</v>
          </cell>
          <cell r="AP233">
            <v>0</v>
          </cell>
        </row>
        <row r="234">
          <cell r="A234" t="str">
            <v>250109</v>
          </cell>
          <cell r="B234" t="str">
            <v xml:space="preserve">BROOKFIELD    </v>
          </cell>
          <cell r="C234">
            <v>0</v>
          </cell>
          <cell r="D234">
            <v>0</v>
          </cell>
          <cell r="E234">
            <v>2</v>
          </cell>
          <cell r="F234">
            <v>2</v>
          </cell>
          <cell r="G234">
            <v>1</v>
          </cell>
          <cell r="H234">
            <v>1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6</v>
          </cell>
          <cell r="AO234">
            <v>0</v>
          </cell>
          <cell r="AP234">
            <v>0</v>
          </cell>
        </row>
        <row r="235">
          <cell r="A235" t="str">
            <v>250201</v>
          </cell>
          <cell r="B235" t="str">
            <v xml:space="preserve">CAZENOVIA     </v>
          </cell>
          <cell r="C235">
            <v>7</v>
          </cell>
          <cell r="D235">
            <v>8</v>
          </cell>
          <cell r="E235">
            <v>14</v>
          </cell>
          <cell r="F235">
            <v>2</v>
          </cell>
          <cell r="G235">
            <v>1</v>
          </cell>
          <cell r="H235">
            <v>4</v>
          </cell>
          <cell r="I235">
            <v>0</v>
          </cell>
          <cell r="J235">
            <v>0</v>
          </cell>
          <cell r="K235">
            <v>0</v>
          </cell>
          <cell r="L235">
            <v>33</v>
          </cell>
          <cell r="M235">
            <v>30</v>
          </cell>
          <cell r="N235">
            <v>93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5</v>
          </cell>
          <cell r="V235">
            <v>3</v>
          </cell>
          <cell r="W235">
            <v>9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209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209</v>
          </cell>
          <cell r="AO235">
            <v>0</v>
          </cell>
          <cell r="AP235">
            <v>0</v>
          </cell>
        </row>
        <row r="236">
          <cell r="A236" t="str">
            <v>250301</v>
          </cell>
          <cell r="B236" t="str">
            <v xml:space="preserve">DE RUYTER     </v>
          </cell>
          <cell r="C236">
            <v>1</v>
          </cell>
          <cell r="D236">
            <v>0</v>
          </cell>
          <cell r="E236">
            <v>1.8</v>
          </cell>
          <cell r="F236">
            <v>1</v>
          </cell>
          <cell r="G236">
            <v>2.2000000000000002</v>
          </cell>
          <cell r="H236">
            <v>9</v>
          </cell>
          <cell r="I236">
            <v>0</v>
          </cell>
          <cell r="J236">
            <v>0</v>
          </cell>
          <cell r="K236">
            <v>0</v>
          </cell>
          <cell r="L236">
            <v>12</v>
          </cell>
          <cell r="M236">
            <v>2</v>
          </cell>
          <cell r="N236">
            <v>17</v>
          </cell>
          <cell r="O236">
            <v>0</v>
          </cell>
          <cell r="P236">
            <v>0</v>
          </cell>
          <cell r="Q236">
            <v>1.3</v>
          </cell>
          <cell r="R236">
            <v>0</v>
          </cell>
          <cell r="S236">
            <v>0</v>
          </cell>
          <cell r="T236">
            <v>0</v>
          </cell>
          <cell r="U236">
            <v>1</v>
          </cell>
          <cell r="V236">
            <v>1.5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49.8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49.8</v>
          </cell>
          <cell r="AO236">
            <v>0</v>
          </cell>
          <cell r="AP236">
            <v>0</v>
          </cell>
        </row>
        <row r="237">
          <cell r="A237" t="str">
            <v>250401</v>
          </cell>
          <cell r="B237" t="str">
            <v>MORRISVILLE EA</v>
          </cell>
          <cell r="C237">
            <v>1</v>
          </cell>
          <cell r="D237">
            <v>0.02</v>
          </cell>
          <cell r="E237">
            <v>0.02</v>
          </cell>
          <cell r="F237">
            <v>1</v>
          </cell>
          <cell r="G237">
            <v>8.92</v>
          </cell>
          <cell r="H237">
            <v>6</v>
          </cell>
          <cell r="I237">
            <v>0</v>
          </cell>
          <cell r="J237">
            <v>0</v>
          </cell>
          <cell r="K237">
            <v>0</v>
          </cell>
          <cell r="L237">
            <v>13</v>
          </cell>
          <cell r="M237">
            <v>14.92</v>
          </cell>
          <cell r="N237">
            <v>45.45</v>
          </cell>
          <cell r="O237">
            <v>0</v>
          </cell>
          <cell r="P237">
            <v>0</v>
          </cell>
          <cell r="Q237">
            <v>4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1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95.330000000000013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95.330000000000013</v>
          </cell>
          <cell r="AO237">
            <v>0</v>
          </cell>
          <cell r="AP237">
            <v>0</v>
          </cell>
        </row>
        <row r="238">
          <cell r="A238" t="str">
            <v>250701</v>
          </cell>
          <cell r="B238" t="str">
            <v xml:space="preserve">HAMILTON      </v>
          </cell>
          <cell r="C238">
            <v>3</v>
          </cell>
          <cell r="D238">
            <v>1.9</v>
          </cell>
          <cell r="E238">
            <v>1.72</v>
          </cell>
          <cell r="F238">
            <v>0.97</v>
          </cell>
          <cell r="G238">
            <v>2.27</v>
          </cell>
          <cell r="H238">
            <v>6.92</v>
          </cell>
          <cell r="I238">
            <v>0</v>
          </cell>
          <cell r="J238">
            <v>0</v>
          </cell>
          <cell r="K238">
            <v>0.97</v>
          </cell>
          <cell r="L238">
            <v>2.4700000000000002</v>
          </cell>
          <cell r="M238">
            <v>5.9</v>
          </cell>
          <cell r="N238">
            <v>10.8</v>
          </cell>
          <cell r="O238">
            <v>0</v>
          </cell>
          <cell r="P238">
            <v>0</v>
          </cell>
          <cell r="Q238">
            <v>0.6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0.3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37.82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37.82</v>
          </cell>
          <cell r="AO238">
            <v>0</v>
          </cell>
          <cell r="AP238">
            <v>0</v>
          </cell>
        </row>
        <row r="239">
          <cell r="A239" t="str">
            <v>250901</v>
          </cell>
          <cell r="B239" t="str">
            <v xml:space="preserve">CANASTOTA     </v>
          </cell>
          <cell r="C239">
            <v>10</v>
          </cell>
          <cell r="D239">
            <v>21</v>
          </cell>
          <cell r="E239">
            <v>7</v>
          </cell>
          <cell r="F239">
            <v>2</v>
          </cell>
          <cell r="G239">
            <v>2</v>
          </cell>
          <cell r="H239">
            <v>31</v>
          </cell>
          <cell r="I239">
            <v>0</v>
          </cell>
          <cell r="J239">
            <v>0</v>
          </cell>
          <cell r="K239">
            <v>0</v>
          </cell>
          <cell r="L239">
            <v>22</v>
          </cell>
          <cell r="M239">
            <v>17</v>
          </cell>
          <cell r="N239">
            <v>65</v>
          </cell>
          <cell r="O239">
            <v>0</v>
          </cell>
          <cell r="P239">
            <v>0</v>
          </cell>
          <cell r="Q239">
            <v>2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6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185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185</v>
          </cell>
          <cell r="AO239">
            <v>0</v>
          </cell>
          <cell r="AP239">
            <v>0</v>
          </cell>
        </row>
        <row r="240">
          <cell r="A240" t="str">
            <v>251101</v>
          </cell>
          <cell r="B240" t="str">
            <v xml:space="preserve">MADISON       </v>
          </cell>
          <cell r="C240">
            <v>0</v>
          </cell>
          <cell r="D240">
            <v>3</v>
          </cell>
          <cell r="E240">
            <v>0</v>
          </cell>
          <cell r="F240">
            <v>1</v>
          </cell>
          <cell r="G240">
            <v>0</v>
          </cell>
          <cell r="H240">
            <v>8</v>
          </cell>
          <cell r="I240">
            <v>0</v>
          </cell>
          <cell r="J240">
            <v>0</v>
          </cell>
          <cell r="K240">
            <v>0</v>
          </cell>
          <cell r="L240">
            <v>2</v>
          </cell>
          <cell r="M240">
            <v>9</v>
          </cell>
          <cell r="N240">
            <v>15.84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1</v>
          </cell>
          <cell r="U240">
            <v>0</v>
          </cell>
          <cell r="V240">
            <v>0</v>
          </cell>
          <cell r="W240">
            <v>1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40.840000000000003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40.840000000000003</v>
          </cell>
          <cell r="AO240">
            <v>7730</v>
          </cell>
          <cell r="AP240">
            <v>189.27</v>
          </cell>
        </row>
        <row r="241">
          <cell r="A241" t="str">
            <v>251400</v>
          </cell>
          <cell r="B241" t="str">
            <v xml:space="preserve">ONEIDA CITY   </v>
          </cell>
          <cell r="C241">
            <v>19.82</v>
          </cell>
          <cell r="D241">
            <v>11.67</v>
          </cell>
          <cell r="E241">
            <v>3.2</v>
          </cell>
          <cell r="F241">
            <v>10.72</v>
          </cell>
          <cell r="G241">
            <v>5.85</v>
          </cell>
          <cell r="H241">
            <v>28.27</v>
          </cell>
          <cell r="I241">
            <v>0</v>
          </cell>
          <cell r="J241">
            <v>0</v>
          </cell>
          <cell r="K241">
            <v>0</v>
          </cell>
          <cell r="L241">
            <v>5.85</v>
          </cell>
          <cell r="M241">
            <v>38.82</v>
          </cell>
          <cell r="N241">
            <v>116.77</v>
          </cell>
          <cell r="O241">
            <v>0</v>
          </cell>
          <cell r="P241">
            <v>0</v>
          </cell>
          <cell r="Q241">
            <v>0.97</v>
          </cell>
          <cell r="R241">
            <v>0</v>
          </cell>
          <cell r="S241">
            <v>0</v>
          </cell>
          <cell r="T241">
            <v>0</v>
          </cell>
          <cell r="U241">
            <v>10.5</v>
          </cell>
          <cell r="V241">
            <v>0.97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253.40999999999997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253.40999999999997</v>
          </cell>
          <cell r="AO241">
            <v>0</v>
          </cell>
          <cell r="AP241">
            <v>0</v>
          </cell>
        </row>
        <row r="242">
          <cell r="A242" t="str">
            <v>251501</v>
          </cell>
          <cell r="B242" t="str">
            <v>STOCKBRIDGE VA</v>
          </cell>
          <cell r="C242">
            <v>0</v>
          </cell>
          <cell r="D242">
            <v>3</v>
          </cell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7</v>
          </cell>
          <cell r="N242">
            <v>32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1</v>
          </cell>
          <cell r="V242">
            <v>0</v>
          </cell>
          <cell r="W242">
            <v>5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54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54</v>
          </cell>
          <cell r="AO242">
            <v>0</v>
          </cell>
          <cell r="AP242">
            <v>0</v>
          </cell>
        </row>
        <row r="243">
          <cell r="A243" t="str">
            <v>251601</v>
          </cell>
          <cell r="B243" t="str">
            <v xml:space="preserve">CHITTENANGO   </v>
          </cell>
          <cell r="C243">
            <v>18.649999999999999</v>
          </cell>
          <cell r="D243">
            <v>12.6</v>
          </cell>
          <cell r="E243">
            <v>19.649999999999999</v>
          </cell>
          <cell r="F243">
            <v>1</v>
          </cell>
          <cell r="G243">
            <v>1.95</v>
          </cell>
          <cell r="H243">
            <v>1</v>
          </cell>
          <cell r="I243">
            <v>0</v>
          </cell>
          <cell r="J243">
            <v>0</v>
          </cell>
          <cell r="K243">
            <v>0</v>
          </cell>
          <cell r="L243">
            <v>11.7</v>
          </cell>
          <cell r="M243">
            <v>38</v>
          </cell>
          <cell r="N243">
            <v>86</v>
          </cell>
          <cell r="O243">
            <v>0</v>
          </cell>
          <cell r="P243">
            <v>0</v>
          </cell>
          <cell r="Q243">
            <v>1</v>
          </cell>
          <cell r="R243">
            <v>0</v>
          </cell>
          <cell r="S243">
            <v>0</v>
          </cell>
          <cell r="T243">
            <v>0</v>
          </cell>
          <cell r="U243">
            <v>3.65</v>
          </cell>
          <cell r="V243">
            <v>1</v>
          </cell>
          <cell r="W243">
            <v>7.2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203.4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203.4</v>
          </cell>
          <cell r="AO243">
            <v>0</v>
          </cell>
          <cell r="AP243">
            <v>0</v>
          </cell>
        </row>
        <row r="244">
          <cell r="A244" t="str">
            <v>260101</v>
          </cell>
          <cell r="B244" t="str">
            <v xml:space="preserve">BRIGHTON      </v>
          </cell>
          <cell r="C244">
            <v>54</v>
          </cell>
          <cell r="D244">
            <v>82</v>
          </cell>
          <cell r="E244">
            <v>52</v>
          </cell>
          <cell r="F244">
            <v>0</v>
          </cell>
          <cell r="G244">
            <v>3</v>
          </cell>
          <cell r="H244">
            <v>25</v>
          </cell>
          <cell r="I244">
            <v>0</v>
          </cell>
          <cell r="J244">
            <v>0</v>
          </cell>
          <cell r="K244">
            <v>0</v>
          </cell>
          <cell r="L244">
            <v>3</v>
          </cell>
          <cell r="M244">
            <v>20</v>
          </cell>
          <cell r="N244">
            <v>175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414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414</v>
          </cell>
          <cell r="AO244">
            <v>0</v>
          </cell>
          <cell r="AP244">
            <v>0</v>
          </cell>
        </row>
        <row r="245">
          <cell r="A245" t="str">
            <v>260401</v>
          </cell>
          <cell r="B245" t="str">
            <v xml:space="preserve">GATES CHILI   </v>
          </cell>
          <cell r="C245">
            <v>33</v>
          </cell>
          <cell r="D245">
            <v>52</v>
          </cell>
          <cell r="E245">
            <v>17.88</v>
          </cell>
          <cell r="F245">
            <v>15</v>
          </cell>
          <cell r="G245">
            <v>16</v>
          </cell>
          <cell r="H245">
            <v>45</v>
          </cell>
          <cell r="I245">
            <v>0</v>
          </cell>
          <cell r="J245">
            <v>0</v>
          </cell>
          <cell r="K245">
            <v>0</v>
          </cell>
          <cell r="L245">
            <v>14</v>
          </cell>
          <cell r="M245">
            <v>43</v>
          </cell>
          <cell r="N245">
            <v>218.25</v>
          </cell>
          <cell r="O245">
            <v>0</v>
          </cell>
          <cell r="P245">
            <v>0</v>
          </cell>
          <cell r="Q245">
            <v>23</v>
          </cell>
          <cell r="R245">
            <v>0</v>
          </cell>
          <cell r="S245">
            <v>0</v>
          </cell>
          <cell r="T245">
            <v>0</v>
          </cell>
          <cell r="U245">
            <v>1</v>
          </cell>
          <cell r="V245">
            <v>4</v>
          </cell>
          <cell r="W245">
            <v>45.03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527.16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527.16</v>
          </cell>
          <cell r="AO245">
            <v>0</v>
          </cell>
          <cell r="AP245">
            <v>0</v>
          </cell>
        </row>
        <row r="246">
          <cell r="A246" t="str">
            <v>260501</v>
          </cell>
          <cell r="B246" t="str">
            <v xml:space="preserve">GREECE        </v>
          </cell>
          <cell r="C246">
            <v>162.44</v>
          </cell>
          <cell r="D246">
            <v>148.59</v>
          </cell>
          <cell r="E246">
            <v>53.44</v>
          </cell>
          <cell r="F246">
            <v>9.8699999999999992</v>
          </cell>
          <cell r="G246">
            <v>10.85</v>
          </cell>
          <cell r="H246">
            <v>34.54</v>
          </cell>
          <cell r="I246">
            <v>0</v>
          </cell>
          <cell r="J246">
            <v>0</v>
          </cell>
          <cell r="K246">
            <v>0</v>
          </cell>
          <cell r="L246">
            <v>38.36</v>
          </cell>
          <cell r="M246">
            <v>91.85</v>
          </cell>
          <cell r="N246">
            <v>629.87</v>
          </cell>
          <cell r="O246">
            <v>0</v>
          </cell>
          <cell r="P246">
            <v>0</v>
          </cell>
          <cell r="Q246">
            <v>7.85</v>
          </cell>
          <cell r="R246">
            <v>0</v>
          </cell>
          <cell r="S246">
            <v>0</v>
          </cell>
          <cell r="T246">
            <v>0</v>
          </cell>
          <cell r="U246">
            <v>2.97</v>
          </cell>
          <cell r="V246">
            <v>2.95</v>
          </cell>
          <cell r="W246">
            <v>40.03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1233.6099999999999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1233.6099999999999</v>
          </cell>
          <cell r="AO246">
            <v>0</v>
          </cell>
          <cell r="AP246">
            <v>0</v>
          </cell>
        </row>
        <row r="247">
          <cell r="A247" t="str">
            <v>260801</v>
          </cell>
          <cell r="B247" t="str">
            <v>E. IRONDEQUOIT</v>
          </cell>
          <cell r="C247">
            <v>17.899999999999999</v>
          </cell>
          <cell r="D247">
            <v>23.95</v>
          </cell>
          <cell r="E247">
            <v>56.8</v>
          </cell>
          <cell r="F247">
            <v>1</v>
          </cell>
          <cell r="G247">
            <v>2</v>
          </cell>
          <cell r="H247">
            <v>35</v>
          </cell>
          <cell r="I247">
            <v>0</v>
          </cell>
          <cell r="J247">
            <v>0</v>
          </cell>
          <cell r="K247">
            <v>0</v>
          </cell>
          <cell r="L247">
            <v>11.98</v>
          </cell>
          <cell r="M247">
            <v>31.92</v>
          </cell>
          <cell r="N247">
            <v>80.849999999999994</v>
          </cell>
          <cell r="O247">
            <v>0</v>
          </cell>
          <cell r="P247">
            <v>0</v>
          </cell>
          <cell r="Q247">
            <v>4.9800000000000004</v>
          </cell>
          <cell r="R247">
            <v>0</v>
          </cell>
          <cell r="S247">
            <v>0</v>
          </cell>
          <cell r="T247">
            <v>0</v>
          </cell>
          <cell r="U247">
            <v>5</v>
          </cell>
          <cell r="V247">
            <v>1</v>
          </cell>
          <cell r="W247">
            <v>9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281.38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281.38</v>
          </cell>
          <cell r="AO247">
            <v>0</v>
          </cell>
          <cell r="AP247">
            <v>0</v>
          </cell>
        </row>
        <row r="248">
          <cell r="A248" t="str">
            <v>260803</v>
          </cell>
          <cell r="B248" t="str">
            <v>W. IRONDEQUOIT</v>
          </cell>
          <cell r="C248">
            <v>46</v>
          </cell>
          <cell r="D248">
            <v>39</v>
          </cell>
          <cell r="E248">
            <v>68</v>
          </cell>
          <cell r="F248">
            <v>1</v>
          </cell>
          <cell r="G248">
            <v>0</v>
          </cell>
          <cell r="H248">
            <v>11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6</v>
          </cell>
          <cell r="N248">
            <v>95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1</v>
          </cell>
          <cell r="V248">
            <v>4</v>
          </cell>
          <cell r="W248">
            <v>2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276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276</v>
          </cell>
          <cell r="AO248">
            <v>0</v>
          </cell>
          <cell r="AP248">
            <v>0</v>
          </cell>
        </row>
        <row r="249">
          <cell r="A249" t="str">
            <v>260901</v>
          </cell>
          <cell r="B249" t="str">
            <v xml:space="preserve">HONEOYE FALLS </v>
          </cell>
          <cell r="C249">
            <v>8</v>
          </cell>
          <cell r="D249">
            <v>10</v>
          </cell>
          <cell r="E249">
            <v>12</v>
          </cell>
          <cell r="F249">
            <v>2</v>
          </cell>
          <cell r="G249">
            <v>2</v>
          </cell>
          <cell r="H249">
            <v>11</v>
          </cell>
          <cell r="I249">
            <v>0</v>
          </cell>
          <cell r="J249">
            <v>0</v>
          </cell>
          <cell r="K249">
            <v>0</v>
          </cell>
          <cell r="L249">
            <v>22</v>
          </cell>
          <cell r="M249">
            <v>40</v>
          </cell>
          <cell r="N249">
            <v>105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</v>
          </cell>
          <cell r="U249">
            <v>10</v>
          </cell>
          <cell r="V249">
            <v>7</v>
          </cell>
          <cell r="W249">
            <v>2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232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1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233</v>
          </cell>
          <cell r="AO249">
            <v>0</v>
          </cell>
          <cell r="AP249">
            <v>0</v>
          </cell>
        </row>
        <row r="250">
          <cell r="A250" t="str">
            <v>261001</v>
          </cell>
          <cell r="B250" t="str">
            <v xml:space="preserve">SPENCERPORT   </v>
          </cell>
          <cell r="C250">
            <v>29</v>
          </cell>
          <cell r="D250">
            <v>35</v>
          </cell>
          <cell r="E250">
            <v>32</v>
          </cell>
          <cell r="F250">
            <v>2</v>
          </cell>
          <cell r="G250">
            <v>0</v>
          </cell>
          <cell r="H250">
            <v>7</v>
          </cell>
          <cell r="I250">
            <v>1</v>
          </cell>
          <cell r="J250">
            <v>0</v>
          </cell>
          <cell r="K250">
            <v>0</v>
          </cell>
          <cell r="L250">
            <v>26</v>
          </cell>
          <cell r="M250">
            <v>48</v>
          </cell>
          <cell r="N250">
            <v>186</v>
          </cell>
          <cell r="O250">
            <v>0</v>
          </cell>
          <cell r="P250">
            <v>0</v>
          </cell>
          <cell r="Q250">
            <v>15.98</v>
          </cell>
          <cell r="R250">
            <v>0</v>
          </cell>
          <cell r="S250">
            <v>0</v>
          </cell>
          <cell r="T250">
            <v>0</v>
          </cell>
          <cell r="U250">
            <v>8</v>
          </cell>
          <cell r="V250">
            <v>11</v>
          </cell>
          <cell r="W250">
            <v>32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432.98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432.98</v>
          </cell>
          <cell r="AO250">
            <v>0</v>
          </cell>
          <cell r="AP250">
            <v>0</v>
          </cell>
        </row>
        <row r="251">
          <cell r="A251" t="str">
            <v>261101</v>
          </cell>
          <cell r="B251" t="str">
            <v xml:space="preserve">HILTON        </v>
          </cell>
          <cell r="C251">
            <v>20</v>
          </cell>
          <cell r="D251">
            <v>38</v>
          </cell>
          <cell r="E251">
            <v>26</v>
          </cell>
          <cell r="F251">
            <v>1</v>
          </cell>
          <cell r="G251">
            <v>4</v>
          </cell>
          <cell r="H251">
            <v>13</v>
          </cell>
          <cell r="I251">
            <v>0</v>
          </cell>
          <cell r="J251">
            <v>0</v>
          </cell>
          <cell r="K251">
            <v>0</v>
          </cell>
          <cell r="L251">
            <v>26</v>
          </cell>
          <cell r="M251">
            <v>31</v>
          </cell>
          <cell r="N251">
            <v>136</v>
          </cell>
          <cell r="O251">
            <v>0</v>
          </cell>
          <cell r="P251">
            <v>0</v>
          </cell>
          <cell r="Q251">
            <v>1</v>
          </cell>
          <cell r="R251">
            <v>0</v>
          </cell>
          <cell r="S251">
            <v>0</v>
          </cell>
          <cell r="T251">
            <v>0</v>
          </cell>
          <cell r="U251">
            <v>31</v>
          </cell>
          <cell r="V251">
            <v>12</v>
          </cell>
          <cell r="W251">
            <v>30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369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369</v>
          </cell>
          <cell r="AO251">
            <v>0</v>
          </cell>
          <cell r="AP251">
            <v>0</v>
          </cell>
        </row>
        <row r="252">
          <cell r="A252" t="str">
            <v>261201</v>
          </cell>
          <cell r="B252" t="str">
            <v xml:space="preserve">PENFIELD      </v>
          </cell>
          <cell r="C252">
            <v>39</v>
          </cell>
          <cell r="D252">
            <v>38</v>
          </cell>
          <cell r="E252">
            <v>4</v>
          </cell>
          <cell r="F252">
            <v>7</v>
          </cell>
          <cell r="G252">
            <v>4</v>
          </cell>
          <cell r="H252">
            <v>17</v>
          </cell>
          <cell r="I252">
            <v>0</v>
          </cell>
          <cell r="J252">
            <v>0</v>
          </cell>
          <cell r="K252">
            <v>0</v>
          </cell>
          <cell r="L252">
            <v>11</v>
          </cell>
          <cell r="M252">
            <v>18</v>
          </cell>
          <cell r="N252">
            <v>146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3</v>
          </cell>
          <cell r="V252">
            <v>0</v>
          </cell>
          <cell r="W252">
            <v>7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294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294</v>
          </cell>
          <cell r="AO252">
            <v>0</v>
          </cell>
          <cell r="AP252">
            <v>0</v>
          </cell>
        </row>
        <row r="253">
          <cell r="A253" t="str">
            <v>261301</v>
          </cell>
          <cell r="B253" t="str">
            <v xml:space="preserve">FAIRPORT      </v>
          </cell>
          <cell r="C253">
            <v>50</v>
          </cell>
          <cell r="D253">
            <v>50</v>
          </cell>
          <cell r="E253">
            <v>40</v>
          </cell>
          <cell r="F253">
            <v>7</v>
          </cell>
          <cell r="G253">
            <v>20</v>
          </cell>
          <cell r="H253">
            <v>53</v>
          </cell>
          <cell r="I253">
            <v>0</v>
          </cell>
          <cell r="J253">
            <v>0</v>
          </cell>
          <cell r="K253">
            <v>0</v>
          </cell>
          <cell r="L253">
            <v>34</v>
          </cell>
          <cell r="M253">
            <v>96</v>
          </cell>
          <cell r="N253">
            <v>305</v>
          </cell>
          <cell r="O253">
            <v>0</v>
          </cell>
          <cell r="P253">
            <v>0</v>
          </cell>
          <cell r="Q253">
            <v>7</v>
          </cell>
          <cell r="R253">
            <v>0</v>
          </cell>
          <cell r="S253">
            <v>0</v>
          </cell>
          <cell r="T253">
            <v>0</v>
          </cell>
          <cell r="U253">
            <v>20</v>
          </cell>
          <cell r="V253">
            <v>15</v>
          </cell>
          <cell r="W253">
            <v>60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757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757</v>
          </cell>
          <cell r="AO253">
            <v>0</v>
          </cell>
          <cell r="AP253">
            <v>0</v>
          </cell>
        </row>
        <row r="254">
          <cell r="A254" t="str">
            <v>261313</v>
          </cell>
          <cell r="B254" t="str">
            <v>EAST ROCHESTER</v>
          </cell>
          <cell r="C254">
            <v>28.9</v>
          </cell>
          <cell r="D254">
            <v>32.93</v>
          </cell>
          <cell r="E254">
            <v>9</v>
          </cell>
          <cell r="F254">
            <v>0</v>
          </cell>
          <cell r="G254">
            <v>5</v>
          </cell>
          <cell r="H254">
            <v>21.05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2</v>
          </cell>
          <cell r="N254">
            <v>53.83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152.70999999999998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152.70999999999998</v>
          </cell>
          <cell r="AO254">
            <v>0</v>
          </cell>
          <cell r="AP254">
            <v>0</v>
          </cell>
        </row>
        <row r="255">
          <cell r="A255" t="str">
            <v>261401</v>
          </cell>
          <cell r="B255" t="str">
            <v xml:space="preserve">PITTSFORD     </v>
          </cell>
          <cell r="C255">
            <v>22</v>
          </cell>
          <cell r="D255">
            <v>35</v>
          </cell>
          <cell r="E255">
            <v>60</v>
          </cell>
          <cell r="F255">
            <v>2</v>
          </cell>
          <cell r="G255">
            <v>3</v>
          </cell>
          <cell r="H255">
            <v>17</v>
          </cell>
          <cell r="I255">
            <v>0</v>
          </cell>
          <cell r="J255">
            <v>0</v>
          </cell>
          <cell r="K255">
            <v>0</v>
          </cell>
          <cell r="L255">
            <v>20</v>
          </cell>
          <cell r="M255">
            <v>50</v>
          </cell>
          <cell r="N255">
            <v>200</v>
          </cell>
          <cell r="O255">
            <v>0</v>
          </cell>
          <cell r="P255">
            <v>0</v>
          </cell>
          <cell r="Q255">
            <v>4</v>
          </cell>
          <cell r="R255">
            <v>0</v>
          </cell>
          <cell r="S255">
            <v>0</v>
          </cell>
          <cell r="T255">
            <v>0</v>
          </cell>
          <cell r="U255">
            <v>2</v>
          </cell>
          <cell r="V255">
            <v>5</v>
          </cell>
          <cell r="W255">
            <v>3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423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423</v>
          </cell>
          <cell r="AO255">
            <v>0</v>
          </cell>
          <cell r="AP255">
            <v>0</v>
          </cell>
        </row>
        <row r="256">
          <cell r="A256" t="str">
            <v>261501</v>
          </cell>
          <cell r="B256" t="str">
            <v>CHURCHVILLE CH</v>
          </cell>
          <cell r="C256">
            <v>5</v>
          </cell>
          <cell r="D256">
            <v>19</v>
          </cell>
          <cell r="E256">
            <v>7</v>
          </cell>
          <cell r="F256">
            <v>4</v>
          </cell>
          <cell r="G256">
            <v>11.95</v>
          </cell>
          <cell r="H256">
            <v>37</v>
          </cell>
          <cell r="I256">
            <v>1</v>
          </cell>
          <cell r="J256">
            <v>0</v>
          </cell>
          <cell r="K256">
            <v>0</v>
          </cell>
          <cell r="L256">
            <v>42</v>
          </cell>
          <cell r="M256">
            <v>69</v>
          </cell>
          <cell r="N256">
            <v>114.78</v>
          </cell>
          <cell r="O256">
            <v>0</v>
          </cell>
          <cell r="P256">
            <v>0</v>
          </cell>
          <cell r="Q256">
            <v>4</v>
          </cell>
          <cell r="R256">
            <v>0</v>
          </cell>
          <cell r="S256">
            <v>0</v>
          </cell>
          <cell r="T256">
            <v>0</v>
          </cell>
          <cell r="U256">
            <v>5</v>
          </cell>
          <cell r="V256">
            <v>14</v>
          </cell>
          <cell r="W256">
            <v>96.75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430.48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430.48</v>
          </cell>
          <cell r="AO256">
            <v>0</v>
          </cell>
          <cell r="AP256">
            <v>0</v>
          </cell>
        </row>
        <row r="257">
          <cell r="A257" t="str">
            <v>261600</v>
          </cell>
          <cell r="B257" t="str">
            <v xml:space="preserve">ROCHESTER     </v>
          </cell>
          <cell r="C257">
            <v>875</v>
          </cell>
          <cell r="D257">
            <v>1050</v>
          </cell>
          <cell r="E257">
            <v>1500</v>
          </cell>
          <cell r="F257">
            <v>15</v>
          </cell>
          <cell r="G257">
            <v>20</v>
          </cell>
          <cell r="H257">
            <v>125</v>
          </cell>
          <cell r="I257">
            <v>1</v>
          </cell>
          <cell r="J257">
            <v>2</v>
          </cell>
          <cell r="K257">
            <v>10</v>
          </cell>
          <cell r="L257">
            <v>75</v>
          </cell>
          <cell r="M257">
            <v>135</v>
          </cell>
          <cell r="N257">
            <v>850</v>
          </cell>
          <cell r="O257">
            <v>0</v>
          </cell>
          <cell r="P257">
            <v>0</v>
          </cell>
          <cell r="Q257">
            <v>0</v>
          </cell>
          <cell r="R257">
            <v>2</v>
          </cell>
          <cell r="S257">
            <v>6</v>
          </cell>
          <cell r="T257">
            <v>10</v>
          </cell>
          <cell r="U257">
            <v>5</v>
          </cell>
          <cell r="V257">
            <v>8</v>
          </cell>
          <cell r="W257">
            <v>35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4724</v>
          </cell>
          <cell r="AE257">
            <v>0</v>
          </cell>
          <cell r="AF257">
            <v>2</v>
          </cell>
          <cell r="AG257">
            <v>61</v>
          </cell>
          <cell r="AH257">
            <v>24</v>
          </cell>
          <cell r="AI257">
            <v>56</v>
          </cell>
          <cell r="AJ257">
            <v>52</v>
          </cell>
          <cell r="AK257">
            <v>15</v>
          </cell>
          <cell r="AL257">
            <v>7</v>
          </cell>
          <cell r="AM257">
            <v>5</v>
          </cell>
          <cell r="AN257">
            <v>4946</v>
          </cell>
          <cell r="AO257">
            <v>0</v>
          </cell>
          <cell r="AP257">
            <v>0</v>
          </cell>
        </row>
        <row r="258">
          <cell r="A258" t="str">
            <v>261701</v>
          </cell>
          <cell r="B258" t="str">
            <v>RUSH HENRIETTA</v>
          </cell>
          <cell r="C258">
            <v>51</v>
          </cell>
          <cell r="D258">
            <v>38</v>
          </cell>
          <cell r="E258">
            <v>24</v>
          </cell>
          <cell r="F258">
            <v>5</v>
          </cell>
          <cell r="G258">
            <v>6</v>
          </cell>
          <cell r="H258">
            <v>39</v>
          </cell>
          <cell r="I258">
            <v>0</v>
          </cell>
          <cell r="J258">
            <v>0</v>
          </cell>
          <cell r="K258">
            <v>0</v>
          </cell>
          <cell r="L258">
            <v>16</v>
          </cell>
          <cell r="M258">
            <v>23</v>
          </cell>
          <cell r="N258">
            <v>160</v>
          </cell>
          <cell r="O258">
            <v>0</v>
          </cell>
          <cell r="P258">
            <v>0</v>
          </cell>
          <cell r="Q258">
            <v>5</v>
          </cell>
          <cell r="R258">
            <v>0</v>
          </cell>
          <cell r="S258">
            <v>0</v>
          </cell>
          <cell r="T258">
            <v>0</v>
          </cell>
          <cell r="U258">
            <v>27</v>
          </cell>
          <cell r="V258">
            <v>28</v>
          </cell>
          <cell r="W258">
            <v>24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446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446</v>
          </cell>
          <cell r="AO258">
            <v>0</v>
          </cell>
          <cell r="AP258">
            <v>0</v>
          </cell>
        </row>
        <row r="259">
          <cell r="A259" t="str">
            <v>261801</v>
          </cell>
          <cell r="B259" t="str">
            <v xml:space="preserve">BROCKPORT     </v>
          </cell>
          <cell r="C259">
            <v>3</v>
          </cell>
          <cell r="D259">
            <v>6</v>
          </cell>
          <cell r="E259">
            <v>13</v>
          </cell>
          <cell r="F259">
            <v>2</v>
          </cell>
          <cell r="G259">
            <v>6.88</v>
          </cell>
          <cell r="H259">
            <v>20.98</v>
          </cell>
          <cell r="I259">
            <v>0</v>
          </cell>
          <cell r="J259">
            <v>0</v>
          </cell>
          <cell r="K259">
            <v>0</v>
          </cell>
          <cell r="L259">
            <v>29</v>
          </cell>
          <cell r="M259">
            <v>38.950000000000003</v>
          </cell>
          <cell r="N259">
            <v>155.93</v>
          </cell>
          <cell r="O259">
            <v>0</v>
          </cell>
          <cell r="P259">
            <v>0</v>
          </cell>
          <cell r="Q259">
            <v>11.95</v>
          </cell>
          <cell r="R259">
            <v>0</v>
          </cell>
          <cell r="S259">
            <v>0</v>
          </cell>
          <cell r="T259">
            <v>0</v>
          </cell>
          <cell r="U259">
            <v>53.98</v>
          </cell>
          <cell r="V259">
            <v>51.83</v>
          </cell>
          <cell r="W259">
            <v>59.95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453.45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453.45</v>
          </cell>
          <cell r="AO259">
            <v>0</v>
          </cell>
          <cell r="AP259">
            <v>0</v>
          </cell>
        </row>
        <row r="260">
          <cell r="A260" t="str">
            <v>261901</v>
          </cell>
          <cell r="B260" t="str">
            <v xml:space="preserve">WEBSTER       </v>
          </cell>
          <cell r="C260">
            <v>55</v>
          </cell>
          <cell r="D260">
            <v>37</v>
          </cell>
          <cell r="E260">
            <v>16</v>
          </cell>
          <cell r="F260">
            <v>6</v>
          </cell>
          <cell r="G260">
            <v>6</v>
          </cell>
          <cell r="H260">
            <v>47</v>
          </cell>
          <cell r="I260">
            <v>0</v>
          </cell>
          <cell r="J260">
            <v>0</v>
          </cell>
          <cell r="K260">
            <v>0</v>
          </cell>
          <cell r="L260">
            <v>27</v>
          </cell>
          <cell r="M260">
            <v>93</v>
          </cell>
          <cell r="N260">
            <v>321</v>
          </cell>
          <cell r="O260">
            <v>0</v>
          </cell>
          <cell r="P260">
            <v>0</v>
          </cell>
          <cell r="Q260">
            <v>1</v>
          </cell>
          <cell r="R260">
            <v>0</v>
          </cell>
          <cell r="S260">
            <v>0</v>
          </cell>
          <cell r="T260">
            <v>0</v>
          </cell>
          <cell r="U260">
            <v>8</v>
          </cell>
          <cell r="V260">
            <v>28</v>
          </cell>
          <cell r="W260">
            <v>93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738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738</v>
          </cell>
          <cell r="AO260">
            <v>0</v>
          </cell>
          <cell r="AP260">
            <v>0</v>
          </cell>
        </row>
        <row r="261">
          <cell r="A261" t="str">
            <v>262001</v>
          </cell>
          <cell r="B261" t="str">
            <v>WHEATLAND CHIL</v>
          </cell>
          <cell r="C261">
            <v>7</v>
          </cell>
          <cell r="D261">
            <v>4</v>
          </cell>
          <cell r="E261">
            <v>3</v>
          </cell>
          <cell r="F261">
            <v>0</v>
          </cell>
          <cell r="G261">
            <v>2</v>
          </cell>
          <cell r="H261">
            <v>8</v>
          </cell>
          <cell r="I261">
            <v>0</v>
          </cell>
          <cell r="J261">
            <v>0</v>
          </cell>
          <cell r="K261">
            <v>0</v>
          </cell>
          <cell r="L261">
            <v>8</v>
          </cell>
          <cell r="M261">
            <v>10</v>
          </cell>
          <cell r="N261">
            <v>39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1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82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82</v>
          </cell>
          <cell r="AO261">
            <v>0</v>
          </cell>
          <cell r="AP261">
            <v>0</v>
          </cell>
        </row>
        <row r="262">
          <cell r="A262" t="str">
            <v>270100</v>
          </cell>
          <cell r="B262" t="str">
            <v xml:space="preserve">AMSTERDAM     </v>
          </cell>
          <cell r="C262">
            <v>87</v>
          </cell>
          <cell r="D262">
            <v>47.62</v>
          </cell>
          <cell r="E262">
            <v>80.62</v>
          </cell>
          <cell r="F262">
            <v>3.95</v>
          </cell>
          <cell r="G262">
            <v>11.92</v>
          </cell>
          <cell r="H262">
            <v>17.7</v>
          </cell>
          <cell r="I262">
            <v>0</v>
          </cell>
          <cell r="J262">
            <v>0</v>
          </cell>
          <cell r="K262">
            <v>0</v>
          </cell>
          <cell r="L262">
            <v>8</v>
          </cell>
          <cell r="M262">
            <v>23.7</v>
          </cell>
          <cell r="N262">
            <v>220.28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1</v>
          </cell>
          <cell r="T262">
            <v>0</v>
          </cell>
          <cell r="U262">
            <v>1</v>
          </cell>
          <cell r="V262">
            <v>1</v>
          </cell>
          <cell r="W262">
            <v>2.92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506.71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506.71</v>
          </cell>
          <cell r="AO262">
            <v>0</v>
          </cell>
          <cell r="AP262">
            <v>0</v>
          </cell>
        </row>
        <row r="263">
          <cell r="A263" t="str">
            <v>270301</v>
          </cell>
          <cell r="B263" t="str">
            <v xml:space="preserve">CANAJOHARIE   </v>
          </cell>
          <cell r="C263">
            <v>5</v>
          </cell>
          <cell r="D263">
            <v>0</v>
          </cell>
          <cell r="E263">
            <v>3</v>
          </cell>
          <cell r="F263">
            <v>3</v>
          </cell>
          <cell r="G263">
            <v>4</v>
          </cell>
          <cell r="H263">
            <v>6</v>
          </cell>
          <cell r="I263">
            <v>0</v>
          </cell>
          <cell r="J263">
            <v>0</v>
          </cell>
          <cell r="K263">
            <v>1</v>
          </cell>
          <cell r="L263">
            <v>9</v>
          </cell>
          <cell r="M263">
            <v>13</v>
          </cell>
          <cell r="N263">
            <v>33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6</v>
          </cell>
          <cell r="V263">
            <v>1</v>
          </cell>
          <cell r="W263">
            <v>11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95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95</v>
          </cell>
          <cell r="AO263">
            <v>0</v>
          </cell>
          <cell r="AP263">
            <v>0</v>
          </cell>
        </row>
        <row r="264">
          <cell r="A264" t="str">
            <v>270601</v>
          </cell>
          <cell r="B264" t="str">
            <v>FONDA FULTONVI</v>
          </cell>
          <cell r="C264">
            <v>12</v>
          </cell>
          <cell r="D264">
            <v>4</v>
          </cell>
          <cell r="E264">
            <v>0</v>
          </cell>
          <cell r="F264">
            <v>1</v>
          </cell>
          <cell r="G264">
            <v>2</v>
          </cell>
          <cell r="H264">
            <v>11</v>
          </cell>
          <cell r="I264">
            <v>0</v>
          </cell>
          <cell r="J264">
            <v>0</v>
          </cell>
          <cell r="K264">
            <v>0</v>
          </cell>
          <cell r="L264">
            <v>14</v>
          </cell>
          <cell r="M264">
            <v>37</v>
          </cell>
          <cell r="N264">
            <v>32</v>
          </cell>
          <cell r="O264">
            <v>0</v>
          </cell>
          <cell r="P264">
            <v>0</v>
          </cell>
          <cell r="Q264">
            <v>4</v>
          </cell>
          <cell r="R264">
            <v>0</v>
          </cell>
          <cell r="S264">
            <v>0</v>
          </cell>
          <cell r="T264">
            <v>0</v>
          </cell>
          <cell r="U264">
            <v>1</v>
          </cell>
          <cell r="V264">
            <v>2</v>
          </cell>
          <cell r="W264">
            <v>39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159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159</v>
          </cell>
          <cell r="AO264">
            <v>0</v>
          </cell>
          <cell r="AP264">
            <v>0</v>
          </cell>
        </row>
        <row r="265">
          <cell r="A265" t="str">
            <v>270701</v>
          </cell>
          <cell r="B265" t="str">
            <v xml:space="preserve">FORT PLAIN    </v>
          </cell>
          <cell r="C265">
            <v>12</v>
          </cell>
          <cell r="D265">
            <v>8</v>
          </cell>
          <cell r="E265">
            <v>19</v>
          </cell>
          <cell r="F265">
            <v>3</v>
          </cell>
          <cell r="G265">
            <v>2</v>
          </cell>
          <cell r="H265">
            <v>6</v>
          </cell>
          <cell r="I265">
            <v>0</v>
          </cell>
          <cell r="J265">
            <v>0</v>
          </cell>
          <cell r="K265">
            <v>0</v>
          </cell>
          <cell r="L265">
            <v>2</v>
          </cell>
          <cell r="M265">
            <v>11</v>
          </cell>
          <cell r="N265">
            <v>33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1</v>
          </cell>
          <cell r="V265">
            <v>7</v>
          </cell>
          <cell r="W265">
            <v>26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130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130</v>
          </cell>
          <cell r="AO265">
            <v>0</v>
          </cell>
          <cell r="AP265">
            <v>0</v>
          </cell>
        </row>
        <row r="266">
          <cell r="A266" t="str">
            <v>271201</v>
          </cell>
          <cell r="B266" t="str">
            <v>OPP-EPH-STJOHN</v>
          </cell>
          <cell r="C266">
            <v>3.08</v>
          </cell>
          <cell r="D266">
            <v>7.92</v>
          </cell>
          <cell r="E266">
            <v>1</v>
          </cell>
          <cell r="F266">
            <v>2</v>
          </cell>
          <cell r="G266">
            <v>2</v>
          </cell>
          <cell r="H266">
            <v>6</v>
          </cell>
          <cell r="I266">
            <v>0</v>
          </cell>
          <cell r="J266">
            <v>0</v>
          </cell>
          <cell r="K266">
            <v>0</v>
          </cell>
          <cell r="L266">
            <v>5.69</v>
          </cell>
          <cell r="M266">
            <v>14.13</v>
          </cell>
          <cell r="N266">
            <v>48.08</v>
          </cell>
          <cell r="O266">
            <v>0</v>
          </cell>
          <cell r="P266">
            <v>0</v>
          </cell>
          <cell r="Q266">
            <v>1</v>
          </cell>
          <cell r="R266">
            <v>0</v>
          </cell>
          <cell r="S266">
            <v>0</v>
          </cell>
          <cell r="T266">
            <v>0</v>
          </cell>
          <cell r="U266">
            <v>2.95</v>
          </cell>
          <cell r="V266">
            <v>0.92</v>
          </cell>
          <cell r="W266">
            <v>2.0499999999999998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96.820000000000007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96.820000000000007</v>
          </cell>
          <cell r="AO266">
            <v>0</v>
          </cell>
          <cell r="AP266">
            <v>0</v>
          </cell>
        </row>
        <row r="267">
          <cell r="A267" t="str">
            <v>280100</v>
          </cell>
          <cell r="B267" t="str">
            <v xml:space="preserve">GLEN COVE     </v>
          </cell>
          <cell r="C267">
            <v>24</v>
          </cell>
          <cell r="D267">
            <v>19.98</v>
          </cell>
          <cell r="E267">
            <v>15</v>
          </cell>
          <cell r="F267">
            <v>2.98</v>
          </cell>
          <cell r="G267">
            <v>4</v>
          </cell>
          <cell r="H267">
            <v>14</v>
          </cell>
          <cell r="I267">
            <v>1</v>
          </cell>
          <cell r="J267">
            <v>0</v>
          </cell>
          <cell r="K267">
            <v>0</v>
          </cell>
          <cell r="L267">
            <v>33</v>
          </cell>
          <cell r="M267">
            <v>79</v>
          </cell>
          <cell r="N267">
            <v>159.94999999999999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1</v>
          </cell>
          <cell r="U267">
            <v>5</v>
          </cell>
          <cell r="V267">
            <v>2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360.90999999999997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360.90999999999997</v>
          </cell>
          <cell r="AO267">
            <v>0</v>
          </cell>
          <cell r="AP267">
            <v>0</v>
          </cell>
        </row>
        <row r="268">
          <cell r="A268" t="str">
            <v>280201</v>
          </cell>
          <cell r="B268" t="str">
            <v xml:space="preserve">HEMPSTEAD     </v>
          </cell>
          <cell r="C268">
            <v>124.59</v>
          </cell>
          <cell r="D268">
            <v>112</v>
          </cell>
          <cell r="E268">
            <v>160</v>
          </cell>
          <cell r="F268">
            <v>100</v>
          </cell>
          <cell r="G268">
            <v>100</v>
          </cell>
          <cell r="H268">
            <v>190</v>
          </cell>
          <cell r="I268">
            <v>0</v>
          </cell>
          <cell r="J268">
            <v>2</v>
          </cell>
          <cell r="K268">
            <v>1</v>
          </cell>
          <cell r="L268">
            <v>13</v>
          </cell>
          <cell r="M268">
            <v>18.899999999999999</v>
          </cell>
          <cell r="N268">
            <v>175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3</v>
          </cell>
          <cell r="Z268">
            <v>2</v>
          </cell>
          <cell r="AA268">
            <v>0</v>
          </cell>
          <cell r="AB268">
            <v>0</v>
          </cell>
          <cell r="AC268">
            <v>0</v>
          </cell>
          <cell r="AD268">
            <v>1001.49</v>
          </cell>
          <cell r="AE268">
            <v>2</v>
          </cell>
          <cell r="AF268">
            <v>4</v>
          </cell>
          <cell r="AG268">
            <v>0</v>
          </cell>
          <cell r="AH268">
            <v>2</v>
          </cell>
          <cell r="AI268">
            <v>4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1013.49</v>
          </cell>
          <cell r="AO268">
            <v>0</v>
          </cell>
          <cell r="AP268">
            <v>0</v>
          </cell>
        </row>
        <row r="269">
          <cell r="A269" t="str">
            <v>280202</v>
          </cell>
          <cell r="B269" t="str">
            <v xml:space="preserve">UNIONDALE     </v>
          </cell>
          <cell r="C269">
            <v>35</v>
          </cell>
          <cell r="D269">
            <v>55</v>
          </cell>
          <cell r="E269">
            <v>94</v>
          </cell>
          <cell r="F269">
            <v>17</v>
          </cell>
          <cell r="G269">
            <v>10</v>
          </cell>
          <cell r="H269">
            <v>41</v>
          </cell>
          <cell r="I269">
            <v>0</v>
          </cell>
          <cell r="J269">
            <v>2</v>
          </cell>
          <cell r="K269">
            <v>1</v>
          </cell>
          <cell r="L269">
            <v>38</v>
          </cell>
          <cell r="M269">
            <v>83</v>
          </cell>
          <cell r="N269">
            <v>111</v>
          </cell>
          <cell r="O269">
            <v>0</v>
          </cell>
          <cell r="P269">
            <v>0</v>
          </cell>
          <cell r="Q269">
            <v>1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1</v>
          </cell>
          <cell r="W269">
            <v>11</v>
          </cell>
          <cell r="X269">
            <v>1</v>
          </cell>
          <cell r="Y269">
            <v>2</v>
          </cell>
          <cell r="Z269">
            <v>1</v>
          </cell>
          <cell r="AA269">
            <v>0</v>
          </cell>
          <cell r="AB269">
            <v>0</v>
          </cell>
          <cell r="AC269">
            <v>0</v>
          </cell>
          <cell r="AD269">
            <v>504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504</v>
          </cell>
          <cell r="AO269">
            <v>0</v>
          </cell>
          <cell r="AP269">
            <v>0</v>
          </cell>
        </row>
        <row r="270">
          <cell r="A270" t="str">
            <v>280203</v>
          </cell>
          <cell r="B270" t="str">
            <v xml:space="preserve">EAST MEADOW   </v>
          </cell>
          <cell r="C270">
            <v>80</v>
          </cell>
          <cell r="D270">
            <v>50</v>
          </cell>
          <cell r="E270">
            <v>40</v>
          </cell>
          <cell r="F270">
            <v>17</v>
          </cell>
          <cell r="G270">
            <v>10</v>
          </cell>
          <cell r="H270">
            <v>38</v>
          </cell>
          <cell r="I270">
            <v>9</v>
          </cell>
          <cell r="J270">
            <v>3</v>
          </cell>
          <cell r="K270">
            <v>21</v>
          </cell>
          <cell r="L270">
            <v>3</v>
          </cell>
          <cell r="M270">
            <v>57</v>
          </cell>
          <cell r="N270">
            <v>250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10</v>
          </cell>
          <cell r="U270">
            <v>1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590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590</v>
          </cell>
          <cell r="AO270">
            <v>0</v>
          </cell>
          <cell r="AP270">
            <v>0</v>
          </cell>
        </row>
        <row r="271">
          <cell r="A271" t="str">
            <v>280204</v>
          </cell>
          <cell r="B271" t="str">
            <v>NORTH BELLMORE</v>
          </cell>
          <cell r="C271">
            <v>33</v>
          </cell>
          <cell r="D271">
            <v>34</v>
          </cell>
          <cell r="E271">
            <v>0</v>
          </cell>
          <cell r="F271">
            <v>4</v>
          </cell>
          <cell r="G271">
            <v>5</v>
          </cell>
          <cell r="H271">
            <v>0</v>
          </cell>
          <cell r="I271">
            <v>0</v>
          </cell>
          <cell r="J271">
            <v>2</v>
          </cell>
          <cell r="K271">
            <v>0</v>
          </cell>
          <cell r="L271">
            <v>35</v>
          </cell>
          <cell r="M271">
            <v>34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4</v>
          </cell>
          <cell r="V271">
            <v>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159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159</v>
          </cell>
          <cell r="AO271">
            <v>0</v>
          </cell>
          <cell r="AP271">
            <v>0</v>
          </cell>
        </row>
        <row r="272">
          <cell r="A272" t="str">
            <v>280205</v>
          </cell>
          <cell r="B272" t="str">
            <v xml:space="preserve">LEVITTOWN     </v>
          </cell>
          <cell r="C272">
            <v>116</v>
          </cell>
          <cell r="D272">
            <v>138</v>
          </cell>
          <cell r="E272">
            <v>260</v>
          </cell>
          <cell r="F272">
            <v>2</v>
          </cell>
          <cell r="G272">
            <v>5</v>
          </cell>
          <cell r="H272">
            <v>35</v>
          </cell>
          <cell r="I272">
            <v>0</v>
          </cell>
          <cell r="J272">
            <v>0</v>
          </cell>
          <cell r="K272">
            <v>12</v>
          </cell>
          <cell r="L272">
            <v>35</v>
          </cell>
          <cell r="M272">
            <v>79</v>
          </cell>
          <cell r="N272">
            <v>243</v>
          </cell>
          <cell r="O272">
            <v>0</v>
          </cell>
          <cell r="P272">
            <v>0</v>
          </cell>
          <cell r="Q272">
            <v>1</v>
          </cell>
          <cell r="R272">
            <v>0</v>
          </cell>
          <cell r="S272">
            <v>0</v>
          </cell>
          <cell r="T272">
            <v>1</v>
          </cell>
          <cell r="U272">
            <v>2</v>
          </cell>
          <cell r="V272">
            <v>2</v>
          </cell>
          <cell r="W272">
            <v>33</v>
          </cell>
          <cell r="X272">
            <v>0</v>
          </cell>
          <cell r="Y272">
            <v>0</v>
          </cell>
          <cell r="Z272">
            <v>2</v>
          </cell>
          <cell r="AA272">
            <v>0</v>
          </cell>
          <cell r="AB272">
            <v>0</v>
          </cell>
          <cell r="AC272">
            <v>0</v>
          </cell>
          <cell r="AD272">
            <v>966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966</v>
          </cell>
          <cell r="AO272">
            <v>33193</v>
          </cell>
          <cell r="AP272">
            <v>34.36</v>
          </cell>
        </row>
        <row r="273">
          <cell r="A273" t="str">
            <v>280206</v>
          </cell>
          <cell r="B273" t="str">
            <v xml:space="preserve">SEAFORD       </v>
          </cell>
          <cell r="C273">
            <v>31</v>
          </cell>
          <cell r="D273">
            <v>37</v>
          </cell>
          <cell r="E273">
            <v>16</v>
          </cell>
          <cell r="F273">
            <v>1</v>
          </cell>
          <cell r="G273">
            <v>1</v>
          </cell>
          <cell r="H273">
            <v>18</v>
          </cell>
          <cell r="I273">
            <v>1</v>
          </cell>
          <cell r="J273">
            <v>0</v>
          </cell>
          <cell r="K273">
            <v>1</v>
          </cell>
          <cell r="L273">
            <v>24</v>
          </cell>
          <cell r="M273">
            <v>30</v>
          </cell>
          <cell r="N273">
            <v>140</v>
          </cell>
          <cell r="O273">
            <v>0</v>
          </cell>
          <cell r="P273">
            <v>0</v>
          </cell>
          <cell r="Q273">
            <v>2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2</v>
          </cell>
          <cell r="W273">
            <v>7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311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311</v>
          </cell>
          <cell r="AO273">
            <v>4977</v>
          </cell>
          <cell r="AP273">
            <v>16</v>
          </cell>
        </row>
        <row r="274">
          <cell r="A274" t="str">
            <v>280207</v>
          </cell>
          <cell r="B274" t="str">
            <v xml:space="preserve">BELLMORE      </v>
          </cell>
          <cell r="C274">
            <v>2</v>
          </cell>
          <cell r="D274">
            <v>6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33</v>
          </cell>
          <cell r="M274">
            <v>40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81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81</v>
          </cell>
          <cell r="AO274">
            <v>208322</v>
          </cell>
          <cell r="AP274">
            <v>2571.87</v>
          </cell>
        </row>
        <row r="275">
          <cell r="A275" t="str">
            <v>280208</v>
          </cell>
          <cell r="B275" t="str">
            <v xml:space="preserve">ROOSEVELT     </v>
          </cell>
          <cell r="C275">
            <v>71.38</v>
          </cell>
          <cell r="D275">
            <v>78.3</v>
          </cell>
          <cell r="E275">
            <v>83.8</v>
          </cell>
          <cell r="F275">
            <v>14.68</v>
          </cell>
          <cell r="G275">
            <v>9.25</v>
          </cell>
          <cell r="H275">
            <v>21.2</v>
          </cell>
          <cell r="I275">
            <v>0.98</v>
          </cell>
          <cell r="J275">
            <v>1</v>
          </cell>
          <cell r="K275">
            <v>1.97</v>
          </cell>
          <cell r="L275">
            <v>1</v>
          </cell>
          <cell r="M275">
            <v>2.98</v>
          </cell>
          <cell r="N275">
            <v>80.95</v>
          </cell>
          <cell r="O275">
            <v>0</v>
          </cell>
          <cell r="P275">
            <v>0</v>
          </cell>
          <cell r="Q275">
            <v>3</v>
          </cell>
          <cell r="R275">
            <v>2</v>
          </cell>
          <cell r="S275">
            <v>1</v>
          </cell>
          <cell r="T275">
            <v>2</v>
          </cell>
          <cell r="U275">
            <v>0</v>
          </cell>
          <cell r="V275">
            <v>0</v>
          </cell>
          <cell r="W275">
            <v>1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376.49000000000007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376.49000000000007</v>
          </cell>
          <cell r="AO275">
            <v>13483</v>
          </cell>
          <cell r="AP275">
            <v>35.81</v>
          </cell>
        </row>
        <row r="276">
          <cell r="A276" t="str">
            <v>280209</v>
          </cell>
          <cell r="B276" t="str">
            <v xml:space="preserve">FREEPORT      </v>
          </cell>
          <cell r="C276">
            <v>163.98</v>
          </cell>
          <cell r="D276">
            <v>137.97999999999999</v>
          </cell>
          <cell r="E276">
            <v>84.95</v>
          </cell>
          <cell r="F276">
            <v>10</v>
          </cell>
          <cell r="G276">
            <v>14</v>
          </cell>
          <cell r="H276">
            <v>37.020000000000003</v>
          </cell>
          <cell r="I276">
            <v>1</v>
          </cell>
          <cell r="J276">
            <v>0</v>
          </cell>
          <cell r="K276">
            <v>0</v>
          </cell>
          <cell r="L276">
            <v>0</v>
          </cell>
          <cell r="M276">
            <v>3</v>
          </cell>
          <cell r="N276">
            <v>254.85</v>
          </cell>
          <cell r="O276">
            <v>0</v>
          </cell>
          <cell r="P276">
            <v>0</v>
          </cell>
          <cell r="Q276">
            <v>1</v>
          </cell>
          <cell r="R276">
            <v>0</v>
          </cell>
          <cell r="S276">
            <v>0.98</v>
          </cell>
          <cell r="T276">
            <v>0</v>
          </cell>
          <cell r="U276">
            <v>1</v>
          </cell>
          <cell r="V276">
            <v>3</v>
          </cell>
          <cell r="W276">
            <v>14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726.76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726.76</v>
          </cell>
          <cell r="AO276">
            <v>0</v>
          </cell>
          <cell r="AP276">
            <v>0</v>
          </cell>
        </row>
        <row r="277">
          <cell r="A277" t="str">
            <v>280210</v>
          </cell>
          <cell r="B277" t="str">
            <v xml:space="preserve">BALDWIN       </v>
          </cell>
          <cell r="C277">
            <v>73.900000000000006</v>
          </cell>
          <cell r="D277">
            <v>53</v>
          </cell>
          <cell r="E277">
            <v>62</v>
          </cell>
          <cell r="F277">
            <v>2</v>
          </cell>
          <cell r="G277">
            <v>3</v>
          </cell>
          <cell r="H277">
            <v>40</v>
          </cell>
          <cell r="I277">
            <v>0</v>
          </cell>
          <cell r="J277">
            <v>0</v>
          </cell>
          <cell r="K277">
            <v>1</v>
          </cell>
          <cell r="L277">
            <v>27</v>
          </cell>
          <cell r="M277">
            <v>55</v>
          </cell>
          <cell r="N277">
            <v>264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</v>
          </cell>
          <cell r="U277">
            <v>0</v>
          </cell>
          <cell r="V277">
            <v>0</v>
          </cell>
          <cell r="W277">
            <v>3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584.9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584.9</v>
          </cell>
          <cell r="AO277">
            <v>0</v>
          </cell>
          <cell r="AP277">
            <v>0</v>
          </cell>
        </row>
        <row r="278">
          <cell r="A278" t="str">
            <v>280211</v>
          </cell>
          <cell r="B278" t="str">
            <v xml:space="preserve">OCEANSIDE     </v>
          </cell>
          <cell r="C278">
            <v>37</v>
          </cell>
          <cell r="D278">
            <v>18</v>
          </cell>
          <cell r="E278">
            <v>33.979999999999997</v>
          </cell>
          <cell r="F278">
            <v>2</v>
          </cell>
          <cell r="G278">
            <v>0</v>
          </cell>
          <cell r="H278">
            <v>5</v>
          </cell>
          <cell r="I278">
            <v>0</v>
          </cell>
          <cell r="J278">
            <v>1</v>
          </cell>
          <cell r="K278">
            <v>1</v>
          </cell>
          <cell r="L278">
            <v>32</v>
          </cell>
          <cell r="M278">
            <v>89</v>
          </cell>
          <cell r="N278">
            <v>228.6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4</v>
          </cell>
          <cell r="V278">
            <v>2</v>
          </cell>
          <cell r="W278">
            <v>4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457.58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457.58</v>
          </cell>
          <cell r="AO278">
            <v>0</v>
          </cell>
          <cell r="AP278">
            <v>0</v>
          </cell>
        </row>
        <row r="279">
          <cell r="A279" t="str">
            <v>280212</v>
          </cell>
          <cell r="B279" t="str">
            <v xml:space="preserve">MALVERNE      </v>
          </cell>
          <cell r="C279">
            <v>18.52</v>
          </cell>
          <cell r="D279">
            <v>49.72</v>
          </cell>
          <cell r="E279">
            <v>28.3</v>
          </cell>
          <cell r="F279">
            <v>1.98</v>
          </cell>
          <cell r="G279">
            <v>2.98</v>
          </cell>
          <cell r="H279">
            <v>26.95</v>
          </cell>
          <cell r="I279">
            <v>1</v>
          </cell>
          <cell r="J279">
            <v>1.98</v>
          </cell>
          <cell r="K279">
            <v>3.9</v>
          </cell>
          <cell r="L279">
            <v>15.6</v>
          </cell>
          <cell r="M279">
            <v>9.75</v>
          </cell>
          <cell r="N279">
            <v>90.68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2</v>
          </cell>
          <cell r="U279">
            <v>0</v>
          </cell>
          <cell r="V279">
            <v>0</v>
          </cell>
          <cell r="W279">
            <v>1.95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255.30999999999997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255.30999999999997</v>
          </cell>
          <cell r="AO279">
            <v>99700</v>
          </cell>
          <cell r="AP279">
            <v>390.5</v>
          </cell>
        </row>
        <row r="280">
          <cell r="A280" t="str">
            <v>280213</v>
          </cell>
          <cell r="B280" t="str">
            <v>V STR THIRTEEN</v>
          </cell>
          <cell r="C280">
            <v>50</v>
          </cell>
          <cell r="D280">
            <v>43</v>
          </cell>
          <cell r="E280">
            <v>0</v>
          </cell>
          <cell r="F280">
            <v>5</v>
          </cell>
          <cell r="G280">
            <v>4</v>
          </cell>
          <cell r="H280">
            <v>0</v>
          </cell>
          <cell r="I280">
            <v>6</v>
          </cell>
          <cell r="J280">
            <v>2</v>
          </cell>
          <cell r="K280">
            <v>0</v>
          </cell>
          <cell r="L280">
            <v>36</v>
          </cell>
          <cell r="M280">
            <v>56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203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203</v>
          </cell>
          <cell r="AO280">
            <v>0</v>
          </cell>
          <cell r="AP280">
            <v>0</v>
          </cell>
        </row>
        <row r="281">
          <cell r="A281" t="str">
            <v>280214</v>
          </cell>
          <cell r="B281" t="str">
            <v>HEWLETT WOODME</v>
          </cell>
          <cell r="C281">
            <v>31</v>
          </cell>
          <cell r="D281">
            <v>36</v>
          </cell>
          <cell r="E281">
            <v>78</v>
          </cell>
          <cell r="F281">
            <v>2</v>
          </cell>
          <cell r="G281">
            <v>3</v>
          </cell>
          <cell r="H281">
            <v>8</v>
          </cell>
          <cell r="I281">
            <v>0</v>
          </cell>
          <cell r="J281">
            <v>0</v>
          </cell>
          <cell r="K281">
            <v>1</v>
          </cell>
          <cell r="L281">
            <v>21</v>
          </cell>
          <cell r="M281">
            <v>31</v>
          </cell>
          <cell r="N281">
            <v>122</v>
          </cell>
          <cell r="O281">
            <v>0</v>
          </cell>
          <cell r="P281">
            <v>0</v>
          </cell>
          <cell r="Q281">
            <v>1</v>
          </cell>
          <cell r="R281">
            <v>0</v>
          </cell>
          <cell r="S281">
            <v>0</v>
          </cell>
          <cell r="T281">
            <v>5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1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340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340</v>
          </cell>
          <cell r="AO281">
            <v>9367</v>
          </cell>
          <cell r="AP281">
            <v>27.55</v>
          </cell>
        </row>
        <row r="282">
          <cell r="A282" t="str">
            <v>280215</v>
          </cell>
          <cell r="B282" t="str">
            <v xml:space="preserve">LAWRENCE      </v>
          </cell>
          <cell r="C282">
            <v>65</v>
          </cell>
          <cell r="D282">
            <v>47</v>
          </cell>
          <cell r="E282">
            <v>35</v>
          </cell>
          <cell r="F282">
            <v>4</v>
          </cell>
          <cell r="G282">
            <v>6</v>
          </cell>
          <cell r="H282">
            <v>27</v>
          </cell>
          <cell r="I282">
            <v>1</v>
          </cell>
          <cell r="J282">
            <v>1</v>
          </cell>
          <cell r="K282">
            <v>2</v>
          </cell>
          <cell r="L282">
            <v>40</v>
          </cell>
          <cell r="M282">
            <v>45</v>
          </cell>
          <cell r="N282">
            <v>212</v>
          </cell>
          <cell r="O282">
            <v>0</v>
          </cell>
          <cell r="P282">
            <v>0</v>
          </cell>
          <cell r="Q282">
            <v>1</v>
          </cell>
          <cell r="R282">
            <v>0</v>
          </cell>
          <cell r="S282">
            <v>0</v>
          </cell>
          <cell r="T282">
            <v>1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487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487</v>
          </cell>
          <cell r="AO282">
            <v>17124</v>
          </cell>
          <cell r="AP282">
            <v>35.159999999999997</v>
          </cell>
        </row>
        <row r="283">
          <cell r="A283" t="str">
            <v>280216</v>
          </cell>
          <cell r="B283" t="str">
            <v xml:space="preserve">ELMONT        </v>
          </cell>
          <cell r="C283">
            <v>123</v>
          </cell>
          <cell r="D283">
            <v>142</v>
          </cell>
          <cell r="E283">
            <v>0</v>
          </cell>
          <cell r="F283">
            <v>8</v>
          </cell>
          <cell r="G283">
            <v>5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42</v>
          </cell>
          <cell r="M283">
            <v>48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368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368</v>
          </cell>
          <cell r="AO283">
            <v>4496</v>
          </cell>
          <cell r="AP283">
            <v>12.21</v>
          </cell>
        </row>
        <row r="284">
          <cell r="A284" t="str">
            <v>280217</v>
          </cell>
          <cell r="B284" t="str">
            <v>FRANKLIN SQUAR</v>
          </cell>
          <cell r="C284">
            <v>47.97</v>
          </cell>
          <cell r="D284">
            <v>50</v>
          </cell>
          <cell r="E284">
            <v>0</v>
          </cell>
          <cell r="F284">
            <v>0</v>
          </cell>
          <cell r="G284">
            <v>3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11</v>
          </cell>
          <cell r="M284">
            <v>37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1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149.97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149.97</v>
          </cell>
          <cell r="AO284">
            <v>22561</v>
          </cell>
          <cell r="AP284">
            <v>150.43</v>
          </cell>
        </row>
        <row r="285">
          <cell r="A285" t="str">
            <v>280218</v>
          </cell>
          <cell r="B285" t="str">
            <v xml:space="preserve">GARDEN CITY   </v>
          </cell>
          <cell r="C285">
            <v>35</v>
          </cell>
          <cell r="D285">
            <v>20</v>
          </cell>
          <cell r="E285">
            <v>60</v>
          </cell>
          <cell r="F285">
            <v>0</v>
          </cell>
          <cell r="G285">
            <v>2</v>
          </cell>
          <cell r="H285">
            <v>4</v>
          </cell>
          <cell r="I285">
            <v>0.92</v>
          </cell>
          <cell r="J285">
            <v>1</v>
          </cell>
          <cell r="K285">
            <v>5</v>
          </cell>
          <cell r="L285">
            <v>12</v>
          </cell>
          <cell r="M285">
            <v>16</v>
          </cell>
          <cell r="N285">
            <v>118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3</v>
          </cell>
          <cell r="U285">
            <v>1</v>
          </cell>
          <cell r="V285">
            <v>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281.92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281.92</v>
          </cell>
          <cell r="AO285">
            <v>0</v>
          </cell>
          <cell r="AP285">
            <v>0</v>
          </cell>
        </row>
        <row r="286">
          <cell r="A286" t="str">
            <v>280219</v>
          </cell>
          <cell r="B286" t="str">
            <v xml:space="preserve">EAST ROCKAWAY </v>
          </cell>
          <cell r="C286">
            <v>12</v>
          </cell>
          <cell r="D286">
            <v>9</v>
          </cell>
          <cell r="E286">
            <v>31</v>
          </cell>
          <cell r="F286">
            <v>0</v>
          </cell>
          <cell r="G286">
            <v>2</v>
          </cell>
          <cell r="H286">
            <v>4</v>
          </cell>
          <cell r="I286">
            <v>0</v>
          </cell>
          <cell r="J286">
            <v>0</v>
          </cell>
          <cell r="K286">
            <v>2</v>
          </cell>
          <cell r="L286">
            <v>4</v>
          </cell>
          <cell r="M286">
            <v>7.96</v>
          </cell>
          <cell r="N286">
            <v>44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1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116.96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116.96</v>
          </cell>
          <cell r="AO286">
            <v>0</v>
          </cell>
          <cell r="AP286">
            <v>0</v>
          </cell>
        </row>
        <row r="287">
          <cell r="A287" t="str">
            <v>280220</v>
          </cell>
          <cell r="B287" t="str">
            <v xml:space="preserve">LYNBROOK      </v>
          </cell>
          <cell r="C287">
            <v>11</v>
          </cell>
          <cell r="D287">
            <v>28</v>
          </cell>
          <cell r="E287">
            <v>13</v>
          </cell>
          <cell r="F287">
            <v>1</v>
          </cell>
          <cell r="G287">
            <v>1</v>
          </cell>
          <cell r="H287">
            <v>18</v>
          </cell>
          <cell r="I287">
            <v>5</v>
          </cell>
          <cell r="J287">
            <v>0</v>
          </cell>
          <cell r="K287">
            <v>3</v>
          </cell>
          <cell r="L287">
            <v>35</v>
          </cell>
          <cell r="M287">
            <v>39</v>
          </cell>
          <cell r="N287">
            <v>142</v>
          </cell>
          <cell r="O287">
            <v>0</v>
          </cell>
          <cell r="P287">
            <v>0</v>
          </cell>
          <cell r="Q287">
            <v>2</v>
          </cell>
          <cell r="R287">
            <v>0</v>
          </cell>
          <cell r="S287">
            <v>0</v>
          </cell>
          <cell r="T287">
            <v>1</v>
          </cell>
          <cell r="U287">
            <v>0</v>
          </cell>
          <cell r="V287">
            <v>0</v>
          </cell>
          <cell r="W287">
            <v>0</v>
          </cell>
          <cell r="X287">
            <v>1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300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300</v>
          </cell>
          <cell r="AO287">
            <v>0</v>
          </cell>
          <cell r="AP287">
            <v>0</v>
          </cell>
        </row>
        <row r="288">
          <cell r="A288" t="str">
            <v>280221</v>
          </cell>
          <cell r="B288" t="str">
            <v>ROCKVILLE CENT</v>
          </cell>
          <cell r="C288">
            <v>2</v>
          </cell>
          <cell r="D288">
            <v>12</v>
          </cell>
          <cell r="E288">
            <v>23</v>
          </cell>
          <cell r="F288">
            <v>2</v>
          </cell>
          <cell r="G288">
            <v>4</v>
          </cell>
          <cell r="H288">
            <v>7</v>
          </cell>
          <cell r="I288">
            <v>0</v>
          </cell>
          <cell r="J288">
            <v>0</v>
          </cell>
          <cell r="K288">
            <v>1.98</v>
          </cell>
          <cell r="L288">
            <v>67</v>
          </cell>
          <cell r="M288">
            <v>90.8</v>
          </cell>
          <cell r="N288">
            <v>147</v>
          </cell>
          <cell r="O288">
            <v>0</v>
          </cell>
          <cell r="P288">
            <v>0</v>
          </cell>
          <cell r="Q288">
            <v>1</v>
          </cell>
          <cell r="R288">
            <v>0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29</v>
          </cell>
          <cell r="X288">
            <v>0</v>
          </cell>
          <cell r="Y288">
            <v>1</v>
          </cell>
          <cell r="Z288">
            <v>2</v>
          </cell>
          <cell r="AA288">
            <v>0</v>
          </cell>
          <cell r="AB288">
            <v>0</v>
          </cell>
          <cell r="AC288">
            <v>0</v>
          </cell>
          <cell r="AD288">
            <v>390.78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390.78</v>
          </cell>
          <cell r="AO288">
            <v>0</v>
          </cell>
          <cell r="AP288">
            <v>0</v>
          </cell>
        </row>
        <row r="289">
          <cell r="A289" t="str">
            <v>280222</v>
          </cell>
          <cell r="B289" t="str">
            <v xml:space="preserve">FLORAL PARK   </v>
          </cell>
          <cell r="C289">
            <v>16</v>
          </cell>
          <cell r="D289">
            <v>26.95</v>
          </cell>
          <cell r="E289">
            <v>0</v>
          </cell>
          <cell r="F289">
            <v>0</v>
          </cell>
          <cell r="G289">
            <v>1</v>
          </cell>
          <cell r="H289">
            <v>0</v>
          </cell>
          <cell r="I289">
            <v>0.97</v>
          </cell>
          <cell r="J289">
            <v>0</v>
          </cell>
          <cell r="K289">
            <v>0</v>
          </cell>
          <cell r="L289">
            <v>21</v>
          </cell>
          <cell r="M289">
            <v>49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114.92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114.92</v>
          </cell>
          <cell r="AO289">
            <v>0</v>
          </cell>
          <cell r="AP289">
            <v>0</v>
          </cell>
        </row>
        <row r="290">
          <cell r="A290" t="str">
            <v>280223</v>
          </cell>
          <cell r="B290" t="str">
            <v xml:space="preserve">WANTAGH       </v>
          </cell>
          <cell r="C290">
            <v>65</v>
          </cell>
          <cell r="D290">
            <v>47.98</v>
          </cell>
          <cell r="E290">
            <v>44</v>
          </cell>
          <cell r="F290">
            <v>2</v>
          </cell>
          <cell r="G290">
            <v>0.98</v>
          </cell>
          <cell r="H290">
            <v>8.98</v>
          </cell>
          <cell r="I290">
            <v>0</v>
          </cell>
          <cell r="J290">
            <v>0</v>
          </cell>
          <cell r="K290">
            <v>6</v>
          </cell>
          <cell r="L290">
            <v>4</v>
          </cell>
          <cell r="M290">
            <v>29</v>
          </cell>
          <cell r="N290">
            <v>153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1</v>
          </cell>
          <cell r="U290">
            <v>0</v>
          </cell>
          <cell r="V290">
            <v>0</v>
          </cell>
          <cell r="W290">
            <v>1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362.93999999999994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362.93999999999994</v>
          </cell>
          <cell r="AO290">
            <v>0</v>
          </cell>
          <cell r="AP290">
            <v>0</v>
          </cell>
        </row>
        <row r="291">
          <cell r="A291" t="str">
            <v>280224</v>
          </cell>
          <cell r="B291" t="str">
            <v>V STR TWENTY-F</v>
          </cell>
          <cell r="C291">
            <v>46</v>
          </cell>
          <cell r="D291">
            <v>38</v>
          </cell>
          <cell r="E291">
            <v>0</v>
          </cell>
          <cell r="F291">
            <v>1</v>
          </cell>
          <cell r="G291">
            <v>3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3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91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91</v>
          </cell>
          <cell r="AO291">
            <v>0</v>
          </cell>
          <cell r="AP291">
            <v>0</v>
          </cell>
        </row>
        <row r="292">
          <cell r="A292" t="str">
            <v>280225</v>
          </cell>
          <cell r="B292" t="str">
            <v xml:space="preserve">MERRICK       </v>
          </cell>
          <cell r="C292">
            <v>29</v>
          </cell>
          <cell r="D292">
            <v>23</v>
          </cell>
          <cell r="E292">
            <v>0</v>
          </cell>
          <cell r="F292">
            <v>2</v>
          </cell>
          <cell r="G292">
            <v>0</v>
          </cell>
          <cell r="H292">
            <v>0</v>
          </cell>
          <cell r="I292">
            <v>1</v>
          </cell>
          <cell r="J292">
            <v>2</v>
          </cell>
          <cell r="K292">
            <v>0</v>
          </cell>
          <cell r="L292">
            <v>44</v>
          </cell>
          <cell r="M292">
            <v>46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11</v>
          </cell>
          <cell r="V292">
            <v>17</v>
          </cell>
          <cell r="W292">
            <v>0</v>
          </cell>
          <cell r="X292">
            <v>0</v>
          </cell>
          <cell r="Y292">
            <v>3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178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178</v>
          </cell>
          <cell r="AO292">
            <v>22291</v>
          </cell>
          <cell r="AP292">
            <v>125.23</v>
          </cell>
        </row>
        <row r="293">
          <cell r="A293" t="str">
            <v>280226</v>
          </cell>
          <cell r="B293" t="str">
            <v xml:space="preserve">ISLAND TREES  </v>
          </cell>
          <cell r="C293">
            <v>19</v>
          </cell>
          <cell r="D293">
            <v>23</v>
          </cell>
          <cell r="E293">
            <v>55</v>
          </cell>
          <cell r="F293">
            <v>1</v>
          </cell>
          <cell r="G293">
            <v>3</v>
          </cell>
          <cell r="H293">
            <v>12</v>
          </cell>
          <cell r="I293">
            <v>0</v>
          </cell>
          <cell r="J293">
            <v>1</v>
          </cell>
          <cell r="K293">
            <v>2</v>
          </cell>
          <cell r="L293">
            <v>20</v>
          </cell>
          <cell r="M293">
            <v>28</v>
          </cell>
          <cell r="N293">
            <v>58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3</v>
          </cell>
          <cell r="Z293">
            <v>1</v>
          </cell>
          <cell r="AA293">
            <v>0</v>
          </cell>
          <cell r="AB293">
            <v>0</v>
          </cell>
          <cell r="AC293">
            <v>0</v>
          </cell>
          <cell r="AD293">
            <v>227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227</v>
          </cell>
          <cell r="AO293">
            <v>0</v>
          </cell>
          <cell r="AP293">
            <v>0</v>
          </cell>
        </row>
        <row r="294">
          <cell r="A294" t="str">
            <v>280227</v>
          </cell>
          <cell r="B294" t="str">
            <v>WEST HEMPSTEAD</v>
          </cell>
          <cell r="C294">
            <v>26</v>
          </cell>
          <cell r="D294">
            <v>5</v>
          </cell>
          <cell r="E294">
            <v>5</v>
          </cell>
          <cell r="F294">
            <v>5</v>
          </cell>
          <cell r="G294">
            <v>6</v>
          </cell>
          <cell r="H294">
            <v>23</v>
          </cell>
          <cell r="I294">
            <v>2</v>
          </cell>
          <cell r="J294">
            <v>3</v>
          </cell>
          <cell r="K294">
            <v>8</v>
          </cell>
          <cell r="L294">
            <v>0</v>
          </cell>
          <cell r="M294">
            <v>26</v>
          </cell>
          <cell r="N294">
            <v>135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1</v>
          </cell>
          <cell r="U294">
            <v>0</v>
          </cell>
          <cell r="V294">
            <v>0</v>
          </cell>
          <cell r="W294">
            <v>1</v>
          </cell>
          <cell r="X294">
            <v>0</v>
          </cell>
          <cell r="Y294">
            <v>0</v>
          </cell>
          <cell r="Z294">
            <v>2</v>
          </cell>
          <cell r="AA294">
            <v>0</v>
          </cell>
          <cell r="AB294">
            <v>0</v>
          </cell>
          <cell r="AC294">
            <v>0</v>
          </cell>
          <cell r="AD294">
            <v>248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248</v>
          </cell>
          <cell r="AO294">
            <v>0</v>
          </cell>
          <cell r="AP294">
            <v>0</v>
          </cell>
        </row>
        <row r="295">
          <cell r="A295" t="str">
            <v>280229</v>
          </cell>
          <cell r="B295" t="str">
            <v xml:space="preserve">NORTH MERRICK </v>
          </cell>
          <cell r="C295">
            <v>22</v>
          </cell>
          <cell r="D295">
            <v>17</v>
          </cell>
          <cell r="E295">
            <v>0</v>
          </cell>
          <cell r="F295">
            <v>1</v>
          </cell>
          <cell r="G295">
            <v>0</v>
          </cell>
          <cell r="H295">
            <v>0</v>
          </cell>
          <cell r="I295">
            <v>1</v>
          </cell>
          <cell r="J295">
            <v>1</v>
          </cell>
          <cell r="K295">
            <v>0</v>
          </cell>
          <cell r="L295">
            <v>11</v>
          </cell>
          <cell r="M295">
            <v>17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70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70</v>
          </cell>
          <cell r="AO295">
            <v>366</v>
          </cell>
          <cell r="AP295">
            <v>5.22</v>
          </cell>
        </row>
        <row r="296">
          <cell r="A296" t="str">
            <v>280230</v>
          </cell>
          <cell r="B296" t="str">
            <v xml:space="preserve">VALLEY STR UF </v>
          </cell>
          <cell r="C296">
            <v>34.65</v>
          </cell>
          <cell r="D296">
            <v>44</v>
          </cell>
          <cell r="E296">
            <v>0</v>
          </cell>
          <cell r="F296">
            <v>5</v>
          </cell>
          <cell r="G296">
            <v>4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4</v>
          </cell>
          <cell r="M296">
            <v>4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2</v>
          </cell>
          <cell r="V296">
            <v>1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98.65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98.65</v>
          </cell>
          <cell r="AO296">
            <v>0</v>
          </cell>
          <cell r="AP296">
            <v>0</v>
          </cell>
        </row>
        <row r="297">
          <cell r="A297" t="str">
            <v>280231</v>
          </cell>
          <cell r="B297" t="str">
            <v xml:space="preserve">ISLAND PARK   </v>
          </cell>
          <cell r="C297">
            <v>8</v>
          </cell>
          <cell r="D297">
            <v>1</v>
          </cell>
          <cell r="E297">
            <v>4</v>
          </cell>
          <cell r="F297">
            <v>3</v>
          </cell>
          <cell r="G297">
            <v>1</v>
          </cell>
          <cell r="H297">
            <v>2</v>
          </cell>
          <cell r="I297">
            <v>1</v>
          </cell>
          <cell r="J297">
            <v>2</v>
          </cell>
          <cell r="K297">
            <v>5</v>
          </cell>
          <cell r="L297">
            <v>13</v>
          </cell>
          <cell r="M297">
            <v>18</v>
          </cell>
          <cell r="N297">
            <v>10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1</v>
          </cell>
          <cell r="Z297">
            <v>1</v>
          </cell>
          <cell r="AA297">
            <v>0</v>
          </cell>
          <cell r="AB297">
            <v>0</v>
          </cell>
          <cell r="AC297">
            <v>0</v>
          </cell>
          <cell r="AD297">
            <v>70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70</v>
          </cell>
          <cell r="AO297">
            <v>7831</v>
          </cell>
          <cell r="AP297">
            <v>111.87</v>
          </cell>
        </row>
        <row r="298">
          <cell r="A298" t="str">
            <v>280251</v>
          </cell>
          <cell r="B298" t="str">
            <v>VALLEY STR CHS</v>
          </cell>
          <cell r="C298">
            <v>0</v>
          </cell>
          <cell r="D298">
            <v>0</v>
          </cell>
          <cell r="E298">
            <v>185</v>
          </cell>
          <cell r="F298">
            <v>0</v>
          </cell>
          <cell r="G298">
            <v>0</v>
          </cell>
          <cell r="H298">
            <v>52</v>
          </cell>
          <cell r="I298">
            <v>0</v>
          </cell>
          <cell r="J298">
            <v>0</v>
          </cell>
          <cell r="K298">
            <v>6</v>
          </cell>
          <cell r="L298">
            <v>0</v>
          </cell>
          <cell r="M298">
            <v>0</v>
          </cell>
          <cell r="N298">
            <v>340</v>
          </cell>
          <cell r="O298">
            <v>0</v>
          </cell>
          <cell r="P298">
            <v>0</v>
          </cell>
          <cell r="Q298">
            <v>0.28000000000000003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583.28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583.28</v>
          </cell>
          <cell r="AO298">
            <v>0</v>
          </cell>
          <cell r="AP298">
            <v>0</v>
          </cell>
        </row>
        <row r="299">
          <cell r="A299" t="str">
            <v>280252</v>
          </cell>
          <cell r="B299" t="str">
            <v xml:space="preserve">SEWANHAKA     </v>
          </cell>
          <cell r="C299">
            <v>0</v>
          </cell>
          <cell r="D299">
            <v>0</v>
          </cell>
          <cell r="E299">
            <v>194.95</v>
          </cell>
          <cell r="F299">
            <v>0</v>
          </cell>
          <cell r="G299">
            <v>0</v>
          </cell>
          <cell r="H299">
            <v>47.95</v>
          </cell>
          <cell r="I299">
            <v>0</v>
          </cell>
          <cell r="J299">
            <v>0</v>
          </cell>
          <cell r="K299">
            <v>5.85</v>
          </cell>
          <cell r="L299">
            <v>0</v>
          </cell>
          <cell r="M299">
            <v>0</v>
          </cell>
          <cell r="N299">
            <v>709.9</v>
          </cell>
          <cell r="O299">
            <v>0</v>
          </cell>
          <cell r="P299">
            <v>0</v>
          </cell>
          <cell r="Q299">
            <v>1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8</v>
          </cell>
          <cell r="X299">
            <v>0</v>
          </cell>
          <cell r="Y299">
            <v>0</v>
          </cell>
          <cell r="Z299">
            <v>2</v>
          </cell>
          <cell r="AA299">
            <v>0</v>
          </cell>
          <cell r="AB299">
            <v>0</v>
          </cell>
          <cell r="AC299">
            <v>0</v>
          </cell>
          <cell r="AD299">
            <v>969.65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969.65</v>
          </cell>
          <cell r="AO299">
            <v>0</v>
          </cell>
          <cell r="AP299">
            <v>0</v>
          </cell>
        </row>
        <row r="300">
          <cell r="A300" t="str">
            <v>280253</v>
          </cell>
          <cell r="B300" t="str">
            <v>BELLMORE-MERRI</v>
          </cell>
          <cell r="C300">
            <v>0</v>
          </cell>
          <cell r="D300">
            <v>0</v>
          </cell>
          <cell r="E300">
            <v>179</v>
          </cell>
          <cell r="F300">
            <v>0</v>
          </cell>
          <cell r="G300">
            <v>0</v>
          </cell>
          <cell r="H300">
            <v>36</v>
          </cell>
          <cell r="I300">
            <v>0</v>
          </cell>
          <cell r="J300">
            <v>0</v>
          </cell>
          <cell r="K300">
            <v>6</v>
          </cell>
          <cell r="L300">
            <v>0</v>
          </cell>
          <cell r="M300">
            <v>0</v>
          </cell>
          <cell r="N300">
            <v>414.95</v>
          </cell>
          <cell r="O300">
            <v>0</v>
          </cell>
          <cell r="P300">
            <v>0</v>
          </cell>
          <cell r="Q300">
            <v>2</v>
          </cell>
          <cell r="R300">
            <v>0</v>
          </cell>
          <cell r="S300">
            <v>0</v>
          </cell>
          <cell r="T300">
            <v>1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638.95000000000005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638.95000000000005</v>
          </cell>
          <cell r="AO300">
            <v>0</v>
          </cell>
          <cell r="AP300">
            <v>0</v>
          </cell>
        </row>
        <row r="301">
          <cell r="A301" t="str">
            <v>280300</v>
          </cell>
          <cell r="B301" t="str">
            <v xml:space="preserve">LONG BEACH    </v>
          </cell>
          <cell r="C301">
            <v>38.9</v>
          </cell>
          <cell r="D301">
            <v>35.869999999999997</v>
          </cell>
          <cell r="E301">
            <v>134.77000000000001</v>
          </cell>
          <cell r="F301">
            <v>5</v>
          </cell>
          <cell r="G301">
            <v>8.0299999999999994</v>
          </cell>
          <cell r="H301">
            <v>14</v>
          </cell>
          <cell r="I301">
            <v>0</v>
          </cell>
          <cell r="J301">
            <v>0</v>
          </cell>
          <cell r="K301">
            <v>0</v>
          </cell>
          <cell r="L301">
            <v>36.85</v>
          </cell>
          <cell r="M301">
            <v>35.869999999999997</v>
          </cell>
          <cell r="N301">
            <v>115.92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3</v>
          </cell>
          <cell r="U301">
            <v>1</v>
          </cell>
          <cell r="V301">
            <v>1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430.21000000000004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430.21000000000004</v>
          </cell>
          <cell r="AO301">
            <v>0</v>
          </cell>
          <cell r="AP301">
            <v>0</v>
          </cell>
        </row>
        <row r="302">
          <cell r="A302" t="str">
            <v>280401</v>
          </cell>
          <cell r="B302" t="str">
            <v xml:space="preserve">WESTBURY      </v>
          </cell>
          <cell r="C302">
            <v>77.98</v>
          </cell>
          <cell r="D302">
            <v>68.98</v>
          </cell>
          <cell r="E302">
            <v>82.98</v>
          </cell>
          <cell r="F302">
            <v>12</v>
          </cell>
          <cell r="G302">
            <v>21.5</v>
          </cell>
          <cell r="H302">
            <v>48.63</v>
          </cell>
          <cell r="I302">
            <v>4</v>
          </cell>
          <cell r="J302">
            <v>0</v>
          </cell>
          <cell r="K302">
            <v>7.93</v>
          </cell>
          <cell r="L302">
            <v>35.950000000000003</v>
          </cell>
          <cell r="M302">
            <v>25.98</v>
          </cell>
          <cell r="N302">
            <v>90.05</v>
          </cell>
          <cell r="O302">
            <v>0</v>
          </cell>
          <cell r="P302">
            <v>0</v>
          </cell>
          <cell r="Q302">
            <v>0</v>
          </cell>
          <cell r="R302">
            <v>0.98</v>
          </cell>
          <cell r="S302">
            <v>0</v>
          </cell>
          <cell r="T302">
            <v>0</v>
          </cell>
          <cell r="U302">
            <v>4</v>
          </cell>
          <cell r="V302">
            <v>1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481.96000000000004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481.96000000000004</v>
          </cell>
          <cell r="AO302">
            <v>0</v>
          </cell>
          <cell r="AP302">
            <v>0</v>
          </cell>
        </row>
        <row r="303">
          <cell r="A303" t="str">
            <v>280402</v>
          </cell>
          <cell r="B303" t="str">
            <v>EAST WILLISTON</v>
          </cell>
          <cell r="C303">
            <v>0</v>
          </cell>
          <cell r="D303">
            <v>0</v>
          </cell>
          <cell r="E303">
            <v>7</v>
          </cell>
          <cell r="F303">
            <v>0</v>
          </cell>
          <cell r="G303">
            <v>1</v>
          </cell>
          <cell r="H303">
            <v>3</v>
          </cell>
          <cell r="I303">
            <v>3</v>
          </cell>
          <cell r="J303">
            <v>0</v>
          </cell>
          <cell r="K303">
            <v>0</v>
          </cell>
          <cell r="L303">
            <v>14</v>
          </cell>
          <cell r="M303">
            <v>51</v>
          </cell>
          <cell r="N303">
            <v>107</v>
          </cell>
          <cell r="O303">
            <v>0</v>
          </cell>
          <cell r="P303">
            <v>0</v>
          </cell>
          <cell r="Q303">
            <v>2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188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188</v>
          </cell>
          <cell r="AO303">
            <v>0</v>
          </cell>
          <cell r="AP303">
            <v>0</v>
          </cell>
        </row>
        <row r="304">
          <cell r="A304" t="str">
            <v>280403</v>
          </cell>
          <cell r="B304" t="str">
            <v xml:space="preserve">ROSLYN        </v>
          </cell>
          <cell r="C304">
            <v>20</v>
          </cell>
          <cell r="D304">
            <v>3</v>
          </cell>
          <cell r="E304">
            <v>13</v>
          </cell>
          <cell r="F304">
            <v>0</v>
          </cell>
          <cell r="G304">
            <v>3</v>
          </cell>
          <cell r="H304">
            <v>3</v>
          </cell>
          <cell r="I304">
            <v>0</v>
          </cell>
          <cell r="J304">
            <v>0</v>
          </cell>
          <cell r="K304">
            <v>0</v>
          </cell>
          <cell r="L304">
            <v>16</v>
          </cell>
          <cell r="M304">
            <v>47</v>
          </cell>
          <cell r="N304">
            <v>103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208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208</v>
          </cell>
          <cell r="AO304">
            <v>0</v>
          </cell>
          <cell r="AP304">
            <v>0</v>
          </cell>
        </row>
        <row r="305">
          <cell r="A305" t="str">
            <v>280404</v>
          </cell>
          <cell r="B305" t="str">
            <v>PORT WASHINGTO</v>
          </cell>
          <cell r="C305">
            <v>85</v>
          </cell>
          <cell r="D305">
            <v>72</v>
          </cell>
          <cell r="E305">
            <v>56</v>
          </cell>
          <cell r="F305">
            <v>2</v>
          </cell>
          <cell r="G305">
            <v>4</v>
          </cell>
          <cell r="H305">
            <v>24</v>
          </cell>
          <cell r="I305">
            <v>2</v>
          </cell>
          <cell r="J305">
            <v>2.95</v>
          </cell>
          <cell r="K305">
            <v>1.95</v>
          </cell>
          <cell r="L305">
            <v>20</v>
          </cell>
          <cell r="M305">
            <v>46</v>
          </cell>
          <cell r="N305">
            <v>100.95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2</v>
          </cell>
          <cell r="U305">
            <v>3</v>
          </cell>
          <cell r="V305">
            <v>7</v>
          </cell>
          <cell r="W305">
            <v>54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2</v>
          </cell>
          <cell r="AD305">
            <v>485.84999999999997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485.84999999999997</v>
          </cell>
          <cell r="AO305">
            <v>13288</v>
          </cell>
          <cell r="AP305">
            <v>27.35</v>
          </cell>
        </row>
        <row r="306">
          <cell r="A306" t="str">
            <v>280405</v>
          </cell>
          <cell r="B306" t="str">
            <v xml:space="preserve">NEW HYDE PARK </v>
          </cell>
          <cell r="C306">
            <v>35</v>
          </cell>
          <cell r="D306">
            <v>32</v>
          </cell>
          <cell r="E306">
            <v>0</v>
          </cell>
          <cell r="F306">
            <v>1</v>
          </cell>
          <cell r="G306">
            <v>1</v>
          </cell>
          <cell r="H306">
            <v>0</v>
          </cell>
          <cell r="I306">
            <v>0</v>
          </cell>
          <cell r="J306">
            <v>1</v>
          </cell>
          <cell r="K306">
            <v>0</v>
          </cell>
          <cell r="L306">
            <v>39.950000000000003</v>
          </cell>
          <cell r="M306">
            <v>41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3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154.94999999999999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154.94999999999999</v>
          </cell>
          <cell r="AO306">
            <v>0</v>
          </cell>
          <cell r="AP306">
            <v>0</v>
          </cell>
        </row>
        <row r="307">
          <cell r="A307" t="str">
            <v>280406</v>
          </cell>
          <cell r="B307" t="str">
            <v xml:space="preserve">MANHASSET     </v>
          </cell>
          <cell r="C307">
            <v>37</v>
          </cell>
          <cell r="D307">
            <v>15</v>
          </cell>
          <cell r="E307">
            <v>28</v>
          </cell>
          <cell r="F307">
            <v>0</v>
          </cell>
          <cell r="G307">
            <v>2</v>
          </cell>
          <cell r="H307">
            <v>12</v>
          </cell>
          <cell r="I307">
            <v>0</v>
          </cell>
          <cell r="J307">
            <v>0</v>
          </cell>
          <cell r="K307">
            <v>0</v>
          </cell>
          <cell r="L307">
            <v>24</v>
          </cell>
          <cell r="M307">
            <v>62</v>
          </cell>
          <cell r="N307">
            <v>166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347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347</v>
          </cell>
          <cell r="AO307">
            <v>41592</v>
          </cell>
          <cell r="AP307">
            <v>119.86</v>
          </cell>
        </row>
        <row r="308">
          <cell r="A308" t="str">
            <v>280407</v>
          </cell>
          <cell r="B308" t="str">
            <v xml:space="preserve">GREAT NECK    </v>
          </cell>
          <cell r="C308">
            <v>69.95</v>
          </cell>
          <cell r="D308">
            <v>56.97</v>
          </cell>
          <cell r="E308">
            <v>33</v>
          </cell>
          <cell r="F308">
            <v>1</v>
          </cell>
          <cell r="G308">
            <v>3</v>
          </cell>
          <cell r="H308">
            <v>6</v>
          </cell>
          <cell r="I308">
            <v>0</v>
          </cell>
          <cell r="J308">
            <v>0</v>
          </cell>
          <cell r="K308">
            <v>1</v>
          </cell>
          <cell r="L308">
            <v>57</v>
          </cell>
          <cell r="M308">
            <v>101</v>
          </cell>
          <cell r="N308">
            <v>327</v>
          </cell>
          <cell r="O308">
            <v>0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5</v>
          </cell>
          <cell r="V308">
            <v>9</v>
          </cell>
          <cell r="W308">
            <v>5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676.92000000000007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676.92000000000007</v>
          </cell>
          <cell r="AO308">
            <v>0</v>
          </cell>
          <cell r="AP308">
            <v>0</v>
          </cell>
        </row>
        <row r="309">
          <cell r="A309" t="str">
            <v>280409</v>
          </cell>
          <cell r="B309" t="str">
            <v xml:space="preserve">HERRICKS      </v>
          </cell>
          <cell r="C309">
            <v>51</v>
          </cell>
          <cell r="D309">
            <v>72</v>
          </cell>
          <cell r="E309">
            <v>87.88</v>
          </cell>
          <cell r="F309">
            <v>3</v>
          </cell>
          <cell r="G309">
            <v>1.95</v>
          </cell>
          <cell r="H309">
            <v>8</v>
          </cell>
          <cell r="I309">
            <v>0</v>
          </cell>
          <cell r="J309">
            <v>0</v>
          </cell>
          <cell r="K309">
            <v>1.98</v>
          </cell>
          <cell r="L309">
            <v>33</v>
          </cell>
          <cell r="M309">
            <v>24</v>
          </cell>
          <cell r="N309">
            <v>145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1</v>
          </cell>
          <cell r="U309">
            <v>30</v>
          </cell>
          <cell r="V309">
            <v>14</v>
          </cell>
          <cell r="W309">
            <v>1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473.80999999999995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473.80999999999995</v>
          </cell>
          <cell r="AO309">
            <v>3434</v>
          </cell>
          <cell r="AP309">
            <v>7.24</v>
          </cell>
        </row>
        <row r="310">
          <cell r="A310" t="str">
            <v>280410</v>
          </cell>
          <cell r="B310" t="str">
            <v xml:space="preserve">MINEOLA       </v>
          </cell>
          <cell r="C310">
            <v>82</v>
          </cell>
          <cell r="D310">
            <v>49.98</v>
          </cell>
          <cell r="E310">
            <v>42.98</v>
          </cell>
          <cell r="F310">
            <v>2</v>
          </cell>
          <cell r="G310">
            <v>5</v>
          </cell>
          <cell r="H310">
            <v>5</v>
          </cell>
          <cell r="I310">
            <v>0</v>
          </cell>
          <cell r="J310">
            <v>0</v>
          </cell>
          <cell r="K310">
            <v>0</v>
          </cell>
          <cell r="L310">
            <v>15</v>
          </cell>
          <cell r="M310">
            <v>40</v>
          </cell>
          <cell r="N310">
            <v>90</v>
          </cell>
          <cell r="O310">
            <v>0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5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337.96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337.96</v>
          </cell>
          <cell r="AO310">
            <v>33711</v>
          </cell>
          <cell r="AP310">
            <v>99.74</v>
          </cell>
        </row>
        <row r="311">
          <cell r="A311" t="str">
            <v>280411</v>
          </cell>
          <cell r="B311" t="str">
            <v xml:space="preserve">CARLE PLACE   </v>
          </cell>
          <cell r="C311">
            <v>22.8</v>
          </cell>
          <cell r="D311">
            <v>47.1</v>
          </cell>
          <cell r="E311">
            <v>53.75</v>
          </cell>
          <cell r="F311">
            <v>1</v>
          </cell>
          <cell r="G311">
            <v>0</v>
          </cell>
          <cell r="H311">
            <v>6</v>
          </cell>
          <cell r="I311">
            <v>1</v>
          </cell>
          <cell r="J311">
            <v>0</v>
          </cell>
          <cell r="K311">
            <v>0</v>
          </cell>
          <cell r="L311">
            <v>11.78</v>
          </cell>
          <cell r="M311">
            <v>7.8</v>
          </cell>
          <cell r="N311">
            <v>41.98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1</v>
          </cell>
          <cell r="U311">
            <v>3.95</v>
          </cell>
          <cell r="V311">
            <v>0.98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199.14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199.14</v>
          </cell>
          <cell r="AO311">
            <v>0</v>
          </cell>
          <cell r="AP311">
            <v>0</v>
          </cell>
        </row>
        <row r="312">
          <cell r="A312" t="str">
            <v>280501</v>
          </cell>
          <cell r="B312" t="str">
            <v xml:space="preserve">NORTH SHORE   </v>
          </cell>
          <cell r="C312">
            <v>33</v>
          </cell>
          <cell r="D312">
            <v>53</v>
          </cell>
          <cell r="E312">
            <v>15</v>
          </cell>
          <cell r="F312">
            <v>2</v>
          </cell>
          <cell r="G312">
            <v>3</v>
          </cell>
          <cell r="H312">
            <v>15</v>
          </cell>
          <cell r="I312">
            <v>0</v>
          </cell>
          <cell r="J312">
            <v>0</v>
          </cell>
          <cell r="K312">
            <v>3</v>
          </cell>
          <cell r="L312">
            <v>3</v>
          </cell>
          <cell r="M312">
            <v>11</v>
          </cell>
          <cell r="N312">
            <v>121</v>
          </cell>
          <cell r="O312">
            <v>0</v>
          </cell>
          <cell r="P312">
            <v>0</v>
          </cell>
          <cell r="Q312">
            <v>3</v>
          </cell>
          <cell r="R312">
            <v>0</v>
          </cell>
          <cell r="S312">
            <v>0</v>
          </cell>
          <cell r="T312">
            <v>1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263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263</v>
          </cell>
          <cell r="AO312">
            <v>0</v>
          </cell>
          <cell r="AP312">
            <v>0</v>
          </cell>
        </row>
        <row r="313">
          <cell r="A313" t="str">
            <v>280502</v>
          </cell>
          <cell r="B313" t="str">
            <v xml:space="preserve">SYOSSET       </v>
          </cell>
          <cell r="C313">
            <v>50</v>
          </cell>
          <cell r="D313">
            <v>70</v>
          </cell>
          <cell r="E313">
            <v>100</v>
          </cell>
          <cell r="F313">
            <v>1</v>
          </cell>
          <cell r="G313">
            <v>1</v>
          </cell>
          <cell r="H313">
            <v>16</v>
          </cell>
          <cell r="I313">
            <v>0</v>
          </cell>
          <cell r="J313">
            <v>2</v>
          </cell>
          <cell r="K313">
            <v>3</v>
          </cell>
          <cell r="L313">
            <v>50</v>
          </cell>
          <cell r="M313">
            <v>70</v>
          </cell>
          <cell r="N313">
            <v>265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10</v>
          </cell>
          <cell r="V313">
            <v>15</v>
          </cell>
          <cell r="W313">
            <v>1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654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654</v>
          </cell>
          <cell r="AO313">
            <v>0</v>
          </cell>
          <cell r="AP313">
            <v>0</v>
          </cell>
        </row>
        <row r="314">
          <cell r="A314" t="str">
            <v>280503</v>
          </cell>
          <cell r="B314" t="str">
            <v xml:space="preserve">LOCUST VALLEY </v>
          </cell>
          <cell r="C314">
            <v>32</v>
          </cell>
          <cell r="D314">
            <v>9</v>
          </cell>
          <cell r="E314">
            <v>9</v>
          </cell>
          <cell r="F314">
            <v>4</v>
          </cell>
          <cell r="G314">
            <v>4</v>
          </cell>
          <cell r="H314">
            <v>6</v>
          </cell>
          <cell r="I314">
            <v>0</v>
          </cell>
          <cell r="J314">
            <v>1</v>
          </cell>
          <cell r="K314">
            <v>5</v>
          </cell>
          <cell r="L314">
            <v>29</v>
          </cell>
          <cell r="M314">
            <v>42</v>
          </cell>
          <cell r="N314">
            <v>131</v>
          </cell>
          <cell r="O314">
            <v>1</v>
          </cell>
          <cell r="P314">
            <v>0</v>
          </cell>
          <cell r="Q314">
            <v>1</v>
          </cell>
          <cell r="R314">
            <v>0</v>
          </cell>
          <cell r="S314">
            <v>0</v>
          </cell>
          <cell r="T314">
            <v>0</v>
          </cell>
          <cell r="U314">
            <v>4</v>
          </cell>
          <cell r="V314">
            <v>4</v>
          </cell>
          <cell r="W314">
            <v>5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287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287</v>
          </cell>
          <cell r="AO314">
            <v>20389</v>
          </cell>
          <cell r="AP314">
            <v>71.040000000000006</v>
          </cell>
        </row>
        <row r="315">
          <cell r="A315" t="str">
            <v>280504</v>
          </cell>
          <cell r="B315" t="str">
            <v xml:space="preserve">PLAINVIEW     </v>
          </cell>
          <cell r="C315">
            <v>72</v>
          </cell>
          <cell r="D315">
            <v>88</v>
          </cell>
          <cell r="E315">
            <v>96</v>
          </cell>
          <cell r="F315">
            <v>1</v>
          </cell>
          <cell r="G315">
            <v>6</v>
          </cell>
          <cell r="H315">
            <v>20</v>
          </cell>
          <cell r="I315">
            <v>0</v>
          </cell>
          <cell r="J315">
            <v>1</v>
          </cell>
          <cell r="K315">
            <v>0</v>
          </cell>
          <cell r="L315">
            <v>15</v>
          </cell>
          <cell r="M315">
            <v>68</v>
          </cell>
          <cell r="N315">
            <v>175</v>
          </cell>
          <cell r="O315">
            <v>0</v>
          </cell>
          <cell r="P315">
            <v>0</v>
          </cell>
          <cell r="Q315">
            <v>1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7</v>
          </cell>
          <cell r="W315">
            <v>86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637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637</v>
          </cell>
          <cell r="AO315">
            <v>0</v>
          </cell>
          <cell r="AP315">
            <v>0</v>
          </cell>
        </row>
        <row r="316">
          <cell r="A316" t="str">
            <v>280506</v>
          </cell>
          <cell r="B316" t="str">
            <v xml:space="preserve">OYSTER BAY    </v>
          </cell>
          <cell r="C316">
            <v>11</v>
          </cell>
          <cell r="D316">
            <v>17</v>
          </cell>
          <cell r="E316">
            <v>22.05</v>
          </cell>
          <cell r="F316">
            <v>0</v>
          </cell>
          <cell r="G316">
            <v>0</v>
          </cell>
          <cell r="H316">
            <v>1</v>
          </cell>
          <cell r="I316">
            <v>0</v>
          </cell>
          <cell r="J316">
            <v>0</v>
          </cell>
          <cell r="K316">
            <v>0</v>
          </cell>
          <cell r="L316">
            <v>9</v>
          </cell>
          <cell r="M316">
            <v>3</v>
          </cell>
          <cell r="N316">
            <v>45.85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4.0199999999999996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112.92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112.92</v>
          </cell>
          <cell r="AO316">
            <v>0</v>
          </cell>
          <cell r="AP316">
            <v>0</v>
          </cell>
        </row>
        <row r="317">
          <cell r="A317" t="str">
            <v>280515</v>
          </cell>
          <cell r="B317" t="str">
            <v xml:space="preserve">JERICHO       </v>
          </cell>
          <cell r="C317">
            <v>64</v>
          </cell>
          <cell r="D317">
            <v>42</v>
          </cell>
          <cell r="E317">
            <v>103.98</v>
          </cell>
          <cell r="F317">
            <v>1</v>
          </cell>
          <cell r="G317">
            <v>1</v>
          </cell>
          <cell r="H317">
            <v>2</v>
          </cell>
          <cell r="I317">
            <v>0</v>
          </cell>
          <cell r="J317">
            <v>1.95</v>
          </cell>
          <cell r="K317">
            <v>2</v>
          </cell>
          <cell r="L317">
            <v>4</v>
          </cell>
          <cell r="M317">
            <v>18</v>
          </cell>
          <cell r="N317">
            <v>114</v>
          </cell>
          <cell r="O317">
            <v>0</v>
          </cell>
          <cell r="P317">
            <v>0</v>
          </cell>
          <cell r="Q317">
            <v>1</v>
          </cell>
          <cell r="R317">
            <v>0</v>
          </cell>
          <cell r="S317">
            <v>0</v>
          </cell>
          <cell r="T317">
            <v>1</v>
          </cell>
          <cell r="U317">
            <v>4</v>
          </cell>
          <cell r="V317">
            <v>2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361.93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361.93</v>
          </cell>
          <cell r="AO317">
            <v>0</v>
          </cell>
          <cell r="AP317">
            <v>0</v>
          </cell>
        </row>
        <row r="318">
          <cell r="A318" t="str">
            <v>280517</v>
          </cell>
          <cell r="B318" t="str">
            <v xml:space="preserve">HICKSVILLE    </v>
          </cell>
          <cell r="C318">
            <v>70</v>
          </cell>
          <cell r="D318">
            <v>65</v>
          </cell>
          <cell r="E318">
            <v>150</v>
          </cell>
          <cell r="F318">
            <v>6.9</v>
          </cell>
          <cell r="G318">
            <v>2.5</v>
          </cell>
          <cell r="H318">
            <v>35</v>
          </cell>
          <cell r="I318">
            <v>1</v>
          </cell>
          <cell r="J318">
            <v>1</v>
          </cell>
          <cell r="K318">
            <v>3</v>
          </cell>
          <cell r="L318">
            <v>40</v>
          </cell>
          <cell r="M318">
            <v>62</v>
          </cell>
          <cell r="N318">
            <v>118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5</v>
          </cell>
          <cell r="V318">
            <v>7</v>
          </cell>
          <cell r="W318">
            <v>22</v>
          </cell>
          <cell r="X318">
            <v>0</v>
          </cell>
          <cell r="Y318">
            <v>1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589.4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589.4</v>
          </cell>
          <cell r="AO318">
            <v>851</v>
          </cell>
          <cell r="AP318">
            <v>1.44</v>
          </cell>
        </row>
        <row r="319">
          <cell r="A319" t="str">
            <v>280518</v>
          </cell>
          <cell r="B319" t="str">
            <v xml:space="preserve">PLAINEDGE     </v>
          </cell>
          <cell r="C319">
            <v>40</v>
          </cell>
          <cell r="D319">
            <v>50</v>
          </cell>
          <cell r="E319">
            <v>25</v>
          </cell>
          <cell r="F319">
            <v>4</v>
          </cell>
          <cell r="G319">
            <v>6</v>
          </cell>
          <cell r="H319">
            <v>10</v>
          </cell>
          <cell r="I319">
            <v>0</v>
          </cell>
          <cell r="J319">
            <v>0</v>
          </cell>
          <cell r="K319">
            <v>5</v>
          </cell>
          <cell r="L319">
            <v>10</v>
          </cell>
          <cell r="M319">
            <v>19</v>
          </cell>
          <cell r="N319">
            <v>98</v>
          </cell>
          <cell r="O319">
            <v>0</v>
          </cell>
          <cell r="P319">
            <v>0</v>
          </cell>
          <cell r="Q319">
            <v>1</v>
          </cell>
          <cell r="R319">
            <v>0</v>
          </cell>
          <cell r="S319">
            <v>0</v>
          </cell>
          <cell r="T319">
            <v>0</v>
          </cell>
          <cell r="U319">
            <v>1</v>
          </cell>
          <cell r="V319">
            <v>0</v>
          </cell>
          <cell r="W319">
            <v>1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270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270</v>
          </cell>
          <cell r="AO319">
            <v>17623</v>
          </cell>
          <cell r="AP319">
            <v>65.27</v>
          </cell>
        </row>
        <row r="320">
          <cell r="A320" t="str">
            <v>280521</v>
          </cell>
          <cell r="B320" t="str">
            <v xml:space="preserve">BETHPAGE      </v>
          </cell>
          <cell r="C320">
            <v>61</v>
          </cell>
          <cell r="D320">
            <v>45.95</v>
          </cell>
          <cell r="E320">
            <v>94.92</v>
          </cell>
          <cell r="F320">
            <v>0.98</v>
          </cell>
          <cell r="G320">
            <v>1.98</v>
          </cell>
          <cell r="H320">
            <v>11.85</v>
          </cell>
          <cell r="I320">
            <v>0</v>
          </cell>
          <cell r="J320">
            <v>0</v>
          </cell>
          <cell r="K320">
            <v>1.95</v>
          </cell>
          <cell r="L320">
            <v>2</v>
          </cell>
          <cell r="M320">
            <v>26.95</v>
          </cell>
          <cell r="N320">
            <v>55.95</v>
          </cell>
          <cell r="O320">
            <v>0</v>
          </cell>
          <cell r="P320">
            <v>0</v>
          </cell>
          <cell r="Q320">
            <v>1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304.52999999999997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304.52999999999997</v>
          </cell>
          <cell r="AO320">
            <v>0</v>
          </cell>
          <cell r="AP320">
            <v>0</v>
          </cell>
        </row>
        <row r="321">
          <cell r="A321" t="str">
            <v>280522</v>
          </cell>
          <cell r="B321" t="str">
            <v xml:space="preserve">FARMINGDALE   </v>
          </cell>
          <cell r="C321">
            <v>95</v>
          </cell>
          <cell r="D321">
            <v>95</v>
          </cell>
          <cell r="E321">
            <v>30</v>
          </cell>
          <cell r="F321">
            <v>10</v>
          </cell>
          <cell r="G321">
            <v>9</v>
          </cell>
          <cell r="H321">
            <v>64</v>
          </cell>
          <cell r="I321">
            <v>1</v>
          </cell>
          <cell r="J321">
            <v>1</v>
          </cell>
          <cell r="K321">
            <v>2</v>
          </cell>
          <cell r="L321">
            <v>6</v>
          </cell>
          <cell r="M321">
            <v>24</v>
          </cell>
          <cell r="N321">
            <v>276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</v>
          </cell>
          <cell r="W321">
            <v>26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647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647</v>
          </cell>
          <cell r="AO321">
            <v>12802</v>
          </cell>
          <cell r="AP321">
            <v>19.78</v>
          </cell>
        </row>
        <row r="322">
          <cell r="A322" t="str">
            <v>280523</v>
          </cell>
          <cell r="B322" t="str">
            <v xml:space="preserve">MASSAPEQUA    </v>
          </cell>
          <cell r="C322">
            <v>46</v>
          </cell>
          <cell r="D322">
            <v>43</v>
          </cell>
          <cell r="E322">
            <v>38</v>
          </cell>
          <cell r="F322">
            <v>7</v>
          </cell>
          <cell r="G322">
            <v>9</v>
          </cell>
          <cell r="H322">
            <v>21</v>
          </cell>
          <cell r="I322">
            <v>0</v>
          </cell>
          <cell r="J322">
            <v>0</v>
          </cell>
          <cell r="K322">
            <v>4.5</v>
          </cell>
          <cell r="L322">
            <v>18</v>
          </cell>
          <cell r="M322">
            <v>70</v>
          </cell>
          <cell r="N322">
            <v>299</v>
          </cell>
          <cell r="O322">
            <v>0</v>
          </cell>
          <cell r="P322">
            <v>0</v>
          </cell>
          <cell r="Q322">
            <v>1</v>
          </cell>
          <cell r="R322">
            <v>1</v>
          </cell>
          <cell r="S322">
            <v>0</v>
          </cell>
          <cell r="T322">
            <v>1</v>
          </cell>
          <cell r="U322">
            <v>3</v>
          </cell>
          <cell r="V322">
            <v>4.5</v>
          </cell>
          <cell r="W322">
            <v>1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567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567</v>
          </cell>
          <cell r="AO322">
            <v>0</v>
          </cell>
          <cell r="AP322">
            <v>0</v>
          </cell>
        </row>
        <row r="323">
          <cell r="A323" t="str">
            <v>300000</v>
          </cell>
          <cell r="B323" t="str">
            <v xml:space="preserve">NEW YORK CITY </v>
          </cell>
          <cell r="C323">
            <v>31398.06</v>
          </cell>
          <cell r="D323">
            <v>27510.35</v>
          </cell>
          <cell r="E323">
            <v>38769.11</v>
          </cell>
          <cell r="F323">
            <v>3</v>
          </cell>
          <cell r="G323">
            <v>2</v>
          </cell>
          <cell r="H323">
            <v>8</v>
          </cell>
          <cell r="I323">
            <v>16</v>
          </cell>
          <cell r="J323">
            <v>15</v>
          </cell>
          <cell r="K323">
            <v>28</v>
          </cell>
          <cell r="L323">
            <v>9889.17</v>
          </cell>
          <cell r="M323">
            <v>11336.29</v>
          </cell>
          <cell r="N323">
            <v>34652.339999999997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1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153628.32</v>
          </cell>
          <cell r="AE323">
            <v>1185.3399999999999</v>
          </cell>
          <cell r="AF323">
            <v>936.97</v>
          </cell>
          <cell r="AG323">
            <v>1288.77</v>
          </cell>
          <cell r="AH323">
            <v>651.20000000000005</v>
          </cell>
          <cell r="AI323">
            <v>978.48</v>
          </cell>
          <cell r="AJ323">
            <v>1557.59</v>
          </cell>
          <cell r="AK323">
            <v>0</v>
          </cell>
          <cell r="AL323">
            <v>0</v>
          </cell>
          <cell r="AM323">
            <v>0</v>
          </cell>
          <cell r="AN323">
            <v>160226.67000000001</v>
          </cell>
          <cell r="AO323">
            <v>0</v>
          </cell>
          <cell r="AP323">
            <v>0</v>
          </cell>
        </row>
        <row r="324">
          <cell r="A324" t="str">
            <v>310000</v>
          </cell>
          <cell r="B324" t="str">
            <v xml:space="preserve">MANHATTAN     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 t="e">
            <v>#DIV/0!</v>
          </cell>
        </row>
        <row r="325">
          <cell r="A325" t="str">
            <v>320000</v>
          </cell>
          <cell r="B325" t="str">
            <v xml:space="preserve">BRONX        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e">
            <v>#DIV/0!</v>
          </cell>
        </row>
        <row r="326">
          <cell r="A326" t="str">
            <v>330000</v>
          </cell>
          <cell r="B326" t="str">
            <v xml:space="preserve">BROOKLYN      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 t="e">
            <v>#DIV/0!</v>
          </cell>
        </row>
        <row r="327">
          <cell r="A327" t="str">
            <v>340000</v>
          </cell>
          <cell r="B327" t="str">
            <v xml:space="preserve">QUEENS       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 t="e">
            <v>#DIV/0!</v>
          </cell>
        </row>
        <row r="328">
          <cell r="A328" t="str">
            <v>350000</v>
          </cell>
          <cell r="B328" t="str">
            <v xml:space="preserve">RICHMOND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 t="e">
            <v>#DIV/0!</v>
          </cell>
        </row>
        <row r="329">
          <cell r="A329" t="str">
            <v>400301</v>
          </cell>
          <cell r="B329" t="str">
            <v>LEWISTON PORTE</v>
          </cell>
          <cell r="C329">
            <v>10</v>
          </cell>
          <cell r="D329">
            <v>5</v>
          </cell>
          <cell r="E329">
            <v>14</v>
          </cell>
          <cell r="F329">
            <v>11</v>
          </cell>
          <cell r="G329">
            <v>3</v>
          </cell>
          <cell r="H329">
            <v>15</v>
          </cell>
          <cell r="I329">
            <v>0</v>
          </cell>
          <cell r="J329">
            <v>0</v>
          </cell>
          <cell r="K329">
            <v>0</v>
          </cell>
          <cell r="L329">
            <v>37</v>
          </cell>
          <cell r="M329">
            <v>64.930000000000007</v>
          </cell>
          <cell r="N329">
            <v>156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4</v>
          </cell>
          <cell r="W329">
            <v>9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328.93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328.93</v>
          </cell>
          <cell r="AO329">
            <v>0</v>
          </cell>
          <cell r="AP329">
            <v>0</v>
          </cell>
        </row>
        <row r="330">
          <cell r="A330" t="str">
            <v>400400</v>
          </cell>
          <cell r="B330" t="str">
            <v xml:space="preserve">LOCKPORT      </v>
          </cell>
          <cell r="C330">
            <v>80</v>
          </cell>
          <cell r="D330">
            <v>80</v>
          </cell>
          <cell r="E330">
            <v>72</v>
          </cell>
          <cell r="F330">
            <v>5</v>
          </cell>
          <cell r="G330">
            <v>12</v>
          </cell>
          <cell r="H330">
            <v>18</v>
          </cell>
          <cell r="I330">
            <v>0</v>
          </cell>
          <cell r="J330">
            <v>0</v>
          </cell>
          <cell r="K330">
            <v>1</v>
          </cell>
          <cell r="L330">
            <v>63</v>
          </cell>
          <cell r="M330">
            <v>84</v>
          </cell>
          <cell r="N330">
            <v>247</v>
          </cell>
          <cell r="O330">
            <v>0</v>
          </cell>
          <cell r="P330">
            <v>0</v>
          </cell>
          <cell r="Q330">
            <v>2</v>
          </cell>
          <cell r="R330">
            <v>0</v>
          </cell>
          <cell r="S330">
            <v>0</v>
          </cell>
          <cell r="T330">
            <v>1</v>
          </cell>
          <cell r="U330">
            <v>15</v>
          </cell>
          <cell r="V330">
            <v>14</v>
          </cell>
          <cell r="W330">
            <v>2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696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696</v>
          </cell>
          <cell r="AO330">
            <v>0</v>
          </cell>
          <cell r="AP330">
            <v>0</v>
          </cell>
        </row>
        <row r="331">
          <cell r="A331" t="str">
            <v>400601</v>
          </cell>
          <cell r="B331" t="str">
            <v xml:space="preserve">NEWFANE       </v>
          </cell>
          <cell r="C331">
            <v>17.45</v>
          </cell>
          <cell r="D331">
            <v>9</v>
          </cell>
          <cell r="E331">
            <v>5</v>
          </cell>
          <cell r="F331">
            <v>4</v>
          </cell>
          <cell r="G331">
            <v>3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29</v>
          </cell>
          <cell r="M331">
            <v>35</v>
          </cell>
          <cell r="N331">
            <v>84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4</v>
          </cell>
          <cell r="V331">
            <v>8</v>
          </cell>
          <cell r="W331">
            <v>9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211.45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211.45</v>
          </cell>
          <cell r="AO331">
            <v>0</v>
          </cell>
          <cell r="AP331">
            <v>0</v>
          </cell>
        </row>
        <row r="332">
          <cell r="A332" t="str">
            <v>400701</v>
          </cell>
          <cell r="B332" t="str">
            <v>NIAGARA WHEATF</v>
          </cell>
          <cell r="C332">
            <v>18</v>
          </cell>
          <cell r="D332">
            <v>24</v>
          </cell>
          <cell r="E332">
            <v>38</v>
          </cell>
          <cell r="F332">
            <v>4</v>
          </cell>
          <cell r="G332">
            <v>5</v>
          </cell>
          <cell r="H332">
            <v>25</v>
          </cell>
          <cell r="I332">
            <v>0</v>
          </cell>
          <cell r="J332">
            <v>0</v>
          </cell>
          <cell r="K332">
            <v>0</v>
          </cell>
          <cell r="L332">
            <v>30</v>
          </cell>
          <cell r="M332">
            <v>61</v>
          </cell>
          <cell r="N332">
            <v>168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4</v>
          </cell>
          <cell r="W332">
            <v>3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383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383</v>
          </cell>
          <cell r="AO332">
            <v>0</v>
          </cell>
          <cell r="AP332">
            <v>0</v>
          </cell>
        </row>
        <row r="333">
          <cell r="A333" t="str">
            <v>400800</v>
          </cell>
          <cell r="B333" t="str">
            <v xml:space="preserve">NIAGARA FALLS </v>
          </cell>
          <cell r="C333">
            <v>50.52</v>
          </cell>
          <cell r="D333">
            <v>65.430000000000007</v>
          </cell>
          <cell r="E333">
            <v>179.36</v>
          </cell>
          <cell r="F333">
            <v>12</v>
          </cell>
          <cell r="G333">
            <v>17.34</v>
          </cell>
          <cell r="H333">
            <v>25.49</v>
          </cell>
          <cell r="I333">
            <v>0</v>
          </cell>
          <cell r="J333">
            <v>0</v>
          </cell>
          <cell r="K333">
            <v>0</v>
          </cell>
          <cell r="L333">
            <v>120</v>
          </cell>
          <cell r="M333">
            <v>167.64</v>
          </cell>
          <cell r="N333">
            <v>250.41</v>
          </cell>
          <cell r="O333">
            <v>0</v>
          </cell>
          <cell r="P333">
            <v>0</v>
          </cell>
          <cell r="Q333">
            <v>4</v>
          </cell>
          <cell r="R333">
            <v>0</v>
          </cell>
          <cell r="S333">
            <v>0</v>
          </cell>
          <cell r="T333">
            <v>0</v>
          </cell>
          <cell r="U333">
            <v>7.65</v>
          </cell>
          <cell r="V333">
            <v>10.4</v>
          </cell>
          <cell r="W333">
            <v>25.65</v>
          </cell>
          <cell r="X333">
            <v>0</v>
          </cell>
          <cell r="Y333">
            <v>0</v>
          </cell>
          <cell r="Z333">
            <v>0.93</v>
          </cell>
          <cell r="AA333">
            <v>0</v>
          </cell>
          <cell r="AB333">
            <v>0</v>
          </cell>
          <cell r="AC333">
            <v>0</v>
          </cell>
          <cell r="AD333">
            <v>936.81999999999982</v>
          </cell>
          <cell r="AE333">
            <v>0</v>
          </cell>
          <cell r="AF333">
            <v>0</v>
          </cell>
          <cell r="AG333">
            <v>0</v>
          </cell>
          <cell r="AH333">
            <v>3.52</v>
          </cell>
          <cell r="AI333">
            <v>4.2300000000000004</v>
          </cell>
          <cell r="AJ333">
            <v>1</v>
          </cell>
          <cell r="AK333">
            <v>3</v>
          </cell>
          <cell r="AL333">
            <v>3.5</v>
          </cell>
          <cell r="AM333">
            <v>0</v>
          </cell>
          <cell r="AN333">
            <v>952.06999999999982</v>
          </cell>
          <cell r="AO333">
            <v>0</v>
          </cell>
          <cell r="AP333">
            <v>0</v>
          </cell>
        </row>
        <row r="334">
          <cell r="A334" t="str">
            <v>400900</v>
          </cell>
          <cell r="B334" t="str">
            <v xml:space="preserve">N. TONAWANDA  </v>
          </cell>
          <cell r="C334">
            <v>72.05</v>
          </cell>
          <cell r="D334">
            <v>76.77</v>
          </cell>
          <cell r="E334">
            <v>36.950000000000003</v>
          </cell>
          <cell r="F334">
            <v>16</v>
          </cell>
          <cell r="G334">
            <v>9</v>
          </cell>
          <cell r="H334">
            <v>41.95</v>
          </cell>
          <cell r="I334">
            <v>0</v>
          </cell>
          <cell r="J334">
            <v>0</v>
          </cell>
          <cell r="K334">
            <v>0</v>
          </cell>
          <cell r="L334">
            <v>46.8</v>
          </cell>
          <cell r="M334">
            <v>51.92</v>
          </cell>
          <cell r="N334">
            <v>255.97</v>
          </cell>
          <cell r="O334">
            <v>1</v>
          </cell>
          <cell r="P334">
            <v>0</v>
          </cell>
          <cell r="Q334">
            <v>3</v>
          </cell>
          <cell r="R334">
            <v>0</v>
          </cell>
          <cell r="S334">
            <v>0</v>
          </cell>
          <cell r="T334">
            <v>0</v>
          </cell>
          <cell r="U334">
            <v>1</v>
          </cell>
          <cell r="V334">
            <v>0</v>
          </cell>
          <cell r="W334">
            <v>2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614.41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614.41</v>
          </cell>
          <cell r="AO334">
            <v>0</v>
          </cell>
          <cell r="AP334">
            <v>0</v>
          </cell>
        </row>
        <row r="335">
          <cell r="A335" t="str">
            <v>401001</v>
          </cell>
          <cell r="B335" t="str">
            <v xml:space="preserve">STARPOINT     </v>
          </cell>
          <cell r="C335">
            <v>19</v>
          </cell>
          <cell r="D335">
            <v>17</v>
          </cell>
          <cell r="E335">
            <v>19</v>
          </cell>
          <cell r="F335">
            <v>5</v>
          </cell>
          <cell r="G335">
            <v>4</v>
          </cell>
          <cell r="H335">
            <v>11</v>
          </cell>
          <cell r="I335">
            <v>0</v>
          </cell>
          <cell r="J335">
            <v>1</v>
          </cell>
          <cell r="K335">
            <v>0</v>
          </cell>
          <cell r="L335">
            <v>31</v>
          </cell>
          <cell r="M335">
            <v>43</v>
          </cell>
          <cell r="N335">
            <v>94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244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244</v>
          </cell>
          <cell r="AO335">
            <v>0</v>
          </cell>
          <cell r="AP335">
            <v>0</v>
          </cell>
        </row>
        <row r="336">
          <cell r="A336" t="str">
            <v>401201</v>
          </cell>
          <cell r="B336" t="str">
            <v>ROYALTON HARTL</v>
          </cell>
          <cell r="C336">
            <v>4</v>
          </cell>
          <cell r="D336">
            <v>6</v>
          </cell>
          <cell r="E336">
            <v>7</v>
          </cell>
          <cell r="F336">
            <v>2</v>
          </cell>
          <cell r="G336">
            <v>0</v>
          </cell>
          <cell r="H336">
            <v>16</v>
          </cell>
          <cell r="I336">
            <v>0</v>
          </cell>
          <cell r="J336">
            <v>0</v>
          </cell>
          <cell r="K336">
            <v>0</v>
          </cell>
          <cell r="L336">
            <v>13</v>
          </cell>
          <cell r="M336">
            <v>25</v>
          </cell>
          <cell r="N336">
            <v>55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2</v>
          </cell>
          <cell r="V336">
            <v>1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131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131</v>
          </cell>
          <cell r="AO336">
            <v>79824</v>
          </cell>
          <cell r="AP336">
            <v>609.34</v>
          </cell>
        </row>
        <row r="337">
          <cell r="A337" t="str">
            <v>401301</v>
          </cell>
          <cell r="B337" t="str">
            <v xml:space="preserve">BARKER        </v>
          </cell>
          <cell r="C337">
            <v>1</v>
          </cell>
          <cell r="D337">
            <v>3</v>
          </cell>
          <cell r="E337">
            <v>1</v>
          </cell>
          <cell r="F337">
            <v>5</v>
          </cell>
          <cell r="G337">
            <v>2</v>
          </cell>
          <cell r="H337">
            <v>4</v>
          </cell>
          <cell r="I337">
            <v>0</v>
          </cell>
          <cell r="J337">
            <v>2</v>
          </cell>
          <cell r="K337">
            <v>2</v>
          </cell>
          <cell r="L337">
            <v>10</v>
          </cell>
          <cell r="M337">
            <v>7</v>
          </cell>
          <cell r="N337">
            <v>26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2</v>
          </cell>
          <cell r="V337">
            <v>0</v>
          </cell>
          <cell r="W337">
            <v>5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70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70</v>
          </cell>
          <cell r="AO337">
            <v>0</v>
          </cell>
          <cell r="AP337">
            <v>0</v>
          </cell>
        </row>
        <row r="338">
          <cell r="A338" t="str">
            <v>401501</v>
          </cell>
          <cell r="B338" t="str">
            <v xml:space="preserve">WILSON        </v>
          </cell>
          <cell r="C338">
            <v>12</v>
          </cell>
          <cell r="D338">
            <v>26</v>
          </cell>
          <cell r="E338">
            <v>14</v>
          </cell>
          <cell r="F338">
            <v>2.5</v>
          </cell>
          <cell r="G338">
            <v>4</v>
          </cell>
          <cell r="H338">
            <v>15</v>
          </cell>
          <cell r="I338">
            <v>3</v>
          </cell>
          <cell r="J338">
            <v>2</v>
          </cell>
          <cell r="K338">
            <v>5</v>
          </cell>
          <cell r="L338">
            <v>16</v>
          </cell>
          <cell r="M338">
            <v>28</v>
          </cell>
          <cell r="N338">
            <v>79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206.5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206.5</v>
          </cell>
          <cell r="AO338">
            <v>0</v>
          </cell>
          <cell r="AP338">
            <v>0</v>
          </cell>
        </row>
        <row r="339">
          <cell r="A339" t="str">
            <v>410401</v>
          </cell>
          <cell r="B339" t="str">
            <v xml:space="preserve">ADIRONDACK    </v>
          </cell>
          <cell r="C339">
            <v>11</v>
          </cell>
          <cell r="D339">
            <v>5</v>
          </cell>
          <cell r="E339">
            <v>4</v>
          </cell>
          <cell r="F339">
            <v>1</v>
          </cell>
          <cell r="G339">
            <v>0</v>
          </cell>
          <cell r="H339">
            <v>6</v>
          </cell>
          <cell r="I339">
            <v>0</v>
          </cell>
          <cell r="J339">
            <v>0</v>
          </cell>
          <cell r="K339">
            <v>0</v>
          </cell>
          <cell r="L339">
            <v>10</v>
          </cell>
          <cell r="M339">
            <v>27</v>
          </cell>
          <cell r="N339">
            <v>61.92</v>
          </cell>
          <cell r="O339">
            <v>0</v>
          </cell>
          <cell r="P339">
            <v>0</v>
          </cell>
          <cell r="Q339">
            <v>3</v>
          </cell>
          <cell r="R339">
            <v>0</v>
          </cell>
          <cell r="S339">
            <v>0</v>
          </cell>
          <cell r="T339">
            <v>0</v>
          </cell>
          <cell r="U339">
            <v>10</v>
          </cell>
          <cell r="V339">
            <v>1</v>
          </cell>
          <cell r="W339">
            <v>6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145.92000000000002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145.92000000000002</v>
          </cell>
          <cell r="AO339">
            <v>0</v>
          </cell>
          <cell r="AP339">
            <v>0</v>
          </cell>
        </row>
        <row r="340">
          <cell r="A340" t="str">
            <v>410601</v>
          </cell>
          <cell r="B340" t="str">
            <v xml:space="preserve">CAMDEN        </v>
          </cell>
          <cell r="C340">
            <v>24</v>
          </cell>
          <cell r="D340">
            <v>17</v>
          </cell>
          <cell r="E340">
            <v>16</v>
          </cell>
          <cell r="F340">
            <v>11.85</v>
          </cell>
          <cell r="G340">
            <v>2</v>
          </cell>
          <cell r="H340">
            <v>10</v>
          </cell>
          <cell r="I340">
            <v>0</v>
          </cell>
          <cell r="J340">
            <v>1</v>
          </cell>
          <cell r="K340">
            <v>2</v>
          </cell>
          <cell r="L340">
            <v>27.79</v>
          </cell>
          <cell r="M340">
            <v>62.92</v>
          </cell>
          <cell r="N340">
            <v>105.97</v>
          </cell>
          <cell r="O340">
            <v>0</v>
          </cell>
          <cell r="P340">
            <v>0</v>
          </cell>
          <cell r="Q340">
            <v>4</v>
          </cell>
          <cell r="R340">
            <v>0</v>
          </cell>
          <cell r="S340">
            <v>0</v>
          </cell>
          <cell r="T340">
            <v>1</v>
          </cell>
          <cell r="U340">
            <v>1</v>
          </cell>
          <cell r="V340">
            <v>6</v>
          </cell>
          <cell r="W340">
            <v>14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306.52999999999997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306.52999999999997</v>
          </cell>
          <cell r="AO340">
            <v>0</v>
          </cell>
          <cell r="AP340">
            <v>0</v>
          </cell>
        </row>
        <row r="341">
          <cell r="A341" t="str">
            <v>411101</v>
          </cell>
          <cell r="B341" t="str">
            <v xml:space="preserve">CLINTON       </v>
          </cell>
          <cell r="C341">
            <v>10.59</v>
          </cell>
          <cell r="D341">
            <v>0</v>
          </cell>
          <cell r="E341">
            <v>0</v>
          </cell>
          <cell r="F341">
            <v>2</v>
          </cell>
          <cell r="G341">
            <v>4.97</v>
          </cell>
          <cell r="H341">
            <v>6</v>
          </cell>
          <cell r="I341">
            <v>0</v>
          </cell>
          <cell r="J341">
            <v>0</v>
          </cell>
          <cell r="K341">
            <v>0</v>
          </cell>
          <cell r="L341">
            <v>6.84</v>
          </cell>
          <cell r="M341">
            <v>12.05</v>
          </cell>
          <cell r="N341">
            <v>54.66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97.11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97.11</v>
          </cell>
          <cell r="AO341">
            <v>0</v>
          </cell>
          <cell r="AP341">
            <v>0</v>
          </cell>
        </row>
        <row r="342">
          <cell r="A342" t="str">
            <v>411501</v>
          </cell>
          <cell r="B342" t="str">
            <v xml:space="preserve">NEW HARTFORD  </v>
          </cell>
          <cell r="C342">
            <v>15</v>
          </cell>
          <cell r="D342">
            <v>16</v>
          </cell>
          <cell r="E342">
            <v>25</v>
          </cell>
          <cell r="F342">
            <v>9</v>
          </cell>
          <cell r="G342">
            <v>6</v>
          </cell>
          <cell r="H342">
            <v>24</v>
          </cell>
          <cell r="I342">
            <v>3</v>
          </cell>
          <cell r="J342">
            <v>2</v>
          </cell>
          <cell r="K342">
            <v>4</v>
          </cell>
          <cell r="L342">
            <v>6</v>
          </cell>
          <cell r="M342">
            <v>19</v>
          </cell>
          <cell r="N342">
            <v>65</v>
          </cell>
          <cell r="O342">
            <v>0</v>
          </cell>
          <cell r="P342">
            <v>0</v>
          </cell>
          <cell r="Q342">
            <v>3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1</v>
          </cell>
          <cell r="W342">
            <v>2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200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200</v>
          </cell>
          <cell r="AO342">
            <v>0</v>
          </cell>
          <cell r="AP342">
            <v>0</v>
          </cell>
        </row>
        <row r="343">
          <cell r="A343" t="str">
            <v>411504</v>
          </cell>
          <cell r="B343" t="str">
            <v>NEW YORK MILLS</v>
          </cell>
          <cell r="C343">
            <v>3</v>
          </cell>
          <cell r="D343">
            <v>4</v>
          </cell>
          <cell r="E343">
            <v>0</v>
          </cell>
          <cell r="F343">
            <v>2</v>
          </cell>
          <cell r="G343">
            <v>3</v>
          </cell>
          <cell r="H343">
            <v>14</v>
          </cell>
          <cell r="I343">
            <v>0</v>
          </cell>
          <cell r="J343">
            <v>0</v>
          </cell>
          <cell r="K343">
            <v>0</v>
          </cell>
          <cell r="L343">
            <v>1.9</v>
          </cell>
          <cell r="M343">
            <v>13</v>
          </cell>
          <cell r="N343">
            <v>21.97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62.87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62.87</v>
          </cell>
          <cell r="AO343">
            <v>0</v>
          </cell>
          <cell r="AP343">
            <v>0</v>
          </cell>
        </row>
        <row r="344">
          <cell r="A344" t="str">
            <v>411603</v>
          </cell>
          <cell r="B344" t="str">
            <v>SAUQUOIT VALLE</v>
          </cell>
          <cell r="C344">
            <v>6</v>
          </cell>
          <cell r="D344">
            <v>0</v>
          </cell>
          <cell r="E344">
            <v>1</v>
          </cell>
          <cell r="F344">
            <v>7</v>
          </cell>
          <cell r="G344">
            <v>4</v>
          </cell>
          <cell r="H344">
            <v>10</v>
          </cell>
          <cell r="I344">
            <v>0</v>
          </cell>
          <cell r="J344">
            <v>0</v>
          </cell>
          <cell r="K344">
            <v>0</v>
          </cell>
          <cell r="L344">
            <v>9</v>
          </cell>
          <cell r="M344">
            <v>26</v>
          </cell>
          <cell r="N344">
            <v>46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109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109</v>
          </cell>
          <cell r="AO344">
            <v>12636</v>
          </cell>
          <cell r="AP344">
            <v>115.92</v>
          </cell>
        </row>
        <row r="345">
          <cell r="A345" t="str">
            <v>411701</v>
          </cell>
          <cell r="B345" t="str">
            <v xml:space="preserve">REMSEN        </v>
          </cell>
          <cell r="C345">
            <v>5</v>
          </cell>
          <cell r="D345">
            <v>4</v>
          </cell>
          <cell r="E345">
            <v>1</v>
          </cell>
          <cell r="F345">
            <v>3</v>
          </cell>
          <cell r="G345">
            <v>2</v>
          </cell>
          <cell r="H345">
            <v>1</v>
          </cell>
          <cell r="I345">
            <v>0</v>
          </cell>
          <cell r="J345">
            <v>0</v>
          </cell>
          <cell r="K345">
            <v>0</v>
          </cell>
          <cell r="L345">
            <v>3</v>
          </cell>
          <cell r="M345">
            <v>4</v>
          </cell>
          <cell r="N345">
            <v>27.02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50.019999999999996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50.019999999999996</v>
          </cell>
          <cell r="AO345">
            <v>0</v>
          </cell>
          <cell r="AP345">
            <v>0</v>
          </cell>
        </row>
        <row r="346">
          <cell r="A346" t="str">
            <v>411800</v>
          </cell>
          <cell r="B346" t="str">
            <v xml:space="preserve">ROME          </v>
          </cell>
          <cell r="C346">
            <v>96</v>
          </cell>
          <cell r="D346">
            <v>101</v>
          </cell>
          <cell r="E346">
            <v>136</v>
          </cell>
          <cell r="F346">
            <v>3</v>
          </cell>
          <cell r="G346">
            <v>3</v>
          </cell>
          <cell r="H346">
            <v>9</v>
          </cell>
          <cell r="I346">
            <v>0</v>
          </cell>
          <cell r="J346">
            <v>0</v>
          </cell>
          <cell r="K346">
            <v>0</v>
          </cell>
          <cell r="L346">
            <v>29.9</v>
          </cell>
          <cell r="M346">
            <v>77.5</v>
          </cell>
          <cell r="N346">
            <v>265.02</v>
          </cell>
          <cell r="O346">
            <v>0</v>
          </cell>
          <cell r="P346">
            <v>0</v>
          </cell>
          <cell r="Q346">
            <v>19</v>
          </cell>
          <cell r="R346">
            <v>0</v>
          </cell>
          <cell r="S346">
            <v>0</v>
          </cell>
          <cell r="T346">
            <v>0</v>
          </cell>
          <cell r="U346">
            <v>2</v>
          </cell>
          <cell r="V346">
            <v>0</v>
          </cell>
          <cell r="W346">
            <v>1</v>
          </cell>
          <cell r="X346">
            <v>0</v>
          </cell>
          <cell r="Y346">
            <v>0</v>
          </cell>
          <cell r="Z346">
            <v>2</v>
          </cell>
          <cell r="AA346">
            <v>0</v>
          </cell>
          <cell r="AB346">
            <v>0</v>
          </cell>
          <cell r="AC346">
            <v>0</v>
          </cell>
          <cell r="AD346">
            <v>744.42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744.42</v>
          </cell>
          <cell r="AO346">
            <v>0</v>
          </cell>
          <cell r="AP346">
            <v>0</v>
          </cell>
        </row>
        <row r="347">
          <cell r="A347" t="str">
            <v>411902</v>
          </cell>
          <cell r="B347" t="str">
            <v xml:space="preserve">WATERVILLE    </v>
          </cell>
          <cell r="C347">
            <v>0</v>
          </cell>
          <cell r="D347">
            <v>2</v>
          </cell>
          <cell r="E347">
            <v>3</v>
          </cell>
          <cell r="F347">
            <v>3</v>
          </cell>
          <cell r="G347">
            <v>4</v>
          </cell>
          <cell r="H347">
            <v>6</v>
          </cell>
          <cell r="I347">
            <v>0</v>
          </cell>
          <cell r="J347">
            <v>0</v>
          </cell>
          <cell r="K347">
            <v>0</v>
          </cell>
          <cell r="L347">
            <v>4</v>
          </cell>
          <cell r="M347">
            <v>16</v>
          </cell>
          <cell r="N347">
            <v>42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1</v>
          </cell>
          <cell r="AA347">
            <v>0</v>
          </cell>
          <cell r="AB347">
            <v>0</v>
          </cell>
          <cell r="AC347">
            <v>0</v>
          </cell>
          <cell r="AD347">
            <v>81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81</v>
          </cell>
          <cell r="AO347">
            <v>0</v>
          </cell>
          <cell r="AP347">
            <v>0</v>
          </cell>
        </row>
        <row r="348">
          <cell r="A348" t="str">
            <v>412000</v>
          </cell>
          <cell r="B348" t="str">
            <v xml:space="preserve">SHERRILL      </v>
          </cell>
          <cell r="C348">
            <v>12</v>
          </cell>
          <cell r="D348">
            <v>11</v>
          </cell>
          <cell r="E348">
            <v>3</v>
          </cell>
          <cell r="F348">
            <v>1</v>
          </cell>
          <cell r="G348">
            <v>1</v>
          </cell>
          <cell r="H348">
            <v>4</v>
          </cell>
          <cell r="I348">
            <v>0</v>
          </cell>
          <cell r="J348">
            <v>0</v>
          </cell>
          <cell r="K348">
            <v>0</v>
          </cell>
          <cell r="L348">
            <v>18</v>
          </cell>
          <cell r="M348">
            <v>30</v>
          </cell>
          <cell r="N348">
            <v>82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4</v>
          </cell>
          <cell r="V348">
            <v>1</v>
          </cell>
          <cell r="W348">
            <v>1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168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168</v>
          </cell>
          <cell r="AO348">
            <v>0</v>
          </cell>
          <cell r="AP348">
            <v>0</v>
          </cell>
        </row>
        <row r="349">
          <cell r="A349" t="str">
            <v>412201</v>
          </cell>
          <cell r="B349" t="str">
            <v>HOLLAND PATENT</v>
          </cell>
          <cell r="C349">
            <v>2</v>
          </cell>
          <cell r="D349">
            <v>2</v>
          </cell>
          <cell r="E349">
            <v>1</v>
          </cell>
          <cell r="F349">
            <v>1.8</v>
          </cell>
          <cell r="G349">
            <v>6.65</v>
          </cell>
          <cell r="H349">
            <v>14</v>
          </cell>
          <cell r="I349">
            <v>0</v>
          </cell>
          <cell r="J349">
            <v>1</v>
          </cell>
          <cell r="K349">
            <v>0</v>
          </cell>
          <cell r="L349">
            <v>14.75</v>
          </cell>
          <cell r="M349">
            <v>49.52</v>
          </cell>
          <cell r="N349">
            <v>69</v>
          </cell>
          <cell r="O349">
            <v>0</v>
          </cell>
          <cell r="P349">
            <v>0</v>
          </cell>
          <cell r="Q349">
            <v>1.8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7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170.52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170.52</v>
          </cell>
          <cell r="AO349">
            <v>0</v>
          </cell>
          <cell r="AP349">
            <v>0</v>
          </cell>
        </row>
        <row r="350">
          <cell r="A350" t="str">
            <v>412300</v>
          </cell>
          <cell r="B350" t="str">
            <v xml:space="preserve">UTICA         </v>
          </cell>
          <cell r="C350">
            <v>158.97</v>
          </cell>
          <cell r="D350">
            <v>208</v>
          </cell>
          <cell r="E350">
            <v>127</v>
          </cell>
          <cell r="F350">
            <v>3</v>
          </cell>
          <cell r="G350">
            <v>8</v>
          </cell>
          <cell r="H350">
            <v>43</v>
          </cell>
          <cell r="I350">
            <v>0.75</v>
          </cell>
          <cell r="J350">
            <v>0</v>
          </cell>
          <cell r="K350">
            <v>4.0999999999999996</v>
          </cell>
          <cell r="L350">
            <v>77.97</v>
          </cell>
          <cell r="M350">
            <v>190</v>
          </cell>
          <cell r="N350">
            <v>598.97</v>
          </cell>
          <cell r="O350">
            <v>0</v>
          </cell>
          <cell r="P350">
            <v>0</v>
          </cell>
          <cell r="Q350">
            <v>27</v>
          </cell>
          <cell r="R350">
            <v>0</v>
          </cell>
          <cell r="S350">
            <v>0</v>
          </cell>
          <cell r="T350">
            <v>0</v>
          </cell>
          <cell r="U350">
            <v>1</v>
          </cell>
          <cell r="V350">
            <v>0</v>
          </cell>
          <cell r="W350">
            <v>4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1451.7600000000002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1451.7600000000002</v>
          </cell>
          <cell r="AO350">
            <v>0</v>
          </cell>
          <cell r="AP350">
            <v>0</v>
          </cell>
        </row>
        <row r="351">
          <cell r="A351" t="str">
            <v>412801</v>
          </cell>
          <cell r="B351" t="str">
            <v xml:space="preserve">WESTMORELAND 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5</v>
          </cell>
          <cell r="M351">
            <v>21</v>
          </cell>
          <cell r="N351">
            <v>44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70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70</v>
          </cell>
          <cell r="AO351">
            <v>0</v>
          </cell>
          <cell r="AP351">
            <v>0</v>
          </cell>
        </row>
        <row r="352">
          <cell r="A352" t="str">
            <v>412901</v>
          </cell>
          <cell r="B352" t="str">
            <v xml:space="preserve">ORISKANY      </v>
          </cell>
          <cell r="C352">
            <v>1</v>
          </cell>
          <cell r="D352">
            <v>1</v>
          </cell>
          <cell r="E352">
            <v>0</v>
          </cell>
          <cell r="F352">
            <v>0</v>
          </cell>
          <cell r="G352">
            <v>3</v>
          </cell>
          <cell r="H352">
            <v>7</v>
          </cell>
          <cell r="I352">
            <v>0</v>
          </cell>
          <cell r="J352">
            <v>0</v>
          </cell>
          <cell r="K352">
            <v>0</v>
          </cell>
          <cell r="L352">
            <v>5</v>
          </cell>
          <cell r="M352">
            <v>13</v>
          </cell>
          <cell r="N352">
            <v>22</v>
          </cell>
          <cell r="O352">
            <v>0</v>
          </cell>
          <cell r="P352">
            <v>0</v>
          </cell>
          <cell r="Q352">
            <v>1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1</v>
          </cell>
          <cell r="AD352">
            <v>54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54</v>
          </cell>
          <cell r="AO352">
            <v>0</v>
          </cell>
          <cell r="AP352">
            <v>0</v>
          </cell>
        </row>
        <row r="353">
          <cell r="A353" t="str">
            <v>412902</v>
          </cell>
          <cell r="B353" t="str">
            <v xml:space="preserve">WHITESBORO    </v>
          </cell>
          <cell r="C353">
            <v>16.25</v>
          </cell>
          <cell r="D353">
            <v>9.25</v>
          </cell>
          <cell r="E353">
            <v>0.95</v>
          </cell>
          <cell r="F353">
            <v>2.17</v>
          </cell>
          <cell r="G353">
            <v>5.25</v>
          </cell>
          <cell r="H353">
            <v>7.35</v>
          </cell>
          <cell r="I353">
            <v>0</v>
          </cell>
          <cell r="J353">
            <v>0</v>
          </cell>
          <cell r="K353">
            <v>0.67</v>
          </cell>
          <cell r="L353">
            <v>17.02</v>
          </cell>
          <cell r="M353">
            <v>71.45</v>
          </cell>
          <cell r="N353">
            <v>106.6</v>
          </cell>
          <cell r="O353">
            <v>0</v>
          </cell>
          <cell r="P353">
            <v>0.67</v>
          </cell>
          <cell r="Q353">
            <v>12.55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0.77</v>
          </cell>
          <cell r="W353">
            <v>1.77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252.72000000000003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252.72000000000003</v>
          </cell>
          <cell r="AO353">
            <v>0</v>
          </cell>
          <cell r="AP353">
            <v>0</v>
          </cell>
        </row>
        <row r="354">
          <cell r="A354" t="str">
            <v>420101</v>
          </cell>
          <cell r="B354" t="str">
            <v xml:space="preserve">WEST GENESEE  </v>
          </cell>
          <cell r="C354">
            <v>25</v>
          </cell>
          <cell r="D354">
            <v>16</v>
          </cell>
          <cell r="E354">
            <v>31</v>
          </cell>
          <cell r="F354">
            <v>9</v>
          </cell>
          <cell r="G354">
            <v>10</v>
          </cell>
          <cell r="H354">
            <v>18</v>
          </cell>
          <cell r="I354">
            <v>0</v>
          </cell>
          <cell r="J354">
            <v>0</v>
          </cell>
          <cell r="K354">
            <v>0</v>
          </cell>
          <cell r="L354">
            <v>57</v>
          </cell>
          <cell r="M354">
            <v>92</v>
          </cell>
          <cell r="N354">
            <v>195</v>
          </cell>
          <cell r="O354">
            <v>0</v>
          </cell>
          <cell r="P354">
            <v>0</v>
          </cell>
          <cell r="Q354">
            <v>3</v>
          </cell>
          <cell r="R354">
            <v>0</v>
          </cell>
          <cell r="S354">
            <v>0</v>
          </cell>
          <cell r="T354">
            <v>0</v>
          </cell>
          <cell r="U354">
            <v>11</v>
          </cell>
          <cell r="V354">
            <v>15</v>
          </cell>
          <cell r="W354">
            <v>19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501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501</v>
          </cell>
          <cell r="AO354">
            <v>0</v>
          </cell>
          <cell r="AP354">
            <v>0</v>
          </cell>
        </row>
        <row r="355">
          <cell r="A355" t="str">
            <v>420303</v>
          </cell>
          <cell r="B355" t="str">
            <v>NORTH SYRACUSE</v>
          </cell>
          <cell r="C355">
            <v>96</v>
          </cell>
          <cell r="D355">
            <v>75</v>
          </cell>
          <cell r="E355">
            <v>100</v>
          </cell>
          <cell r="F355">
            <v>16</v>
          </cell>
          <cell r="G355">
            <v>13</v>
          </cell>
          <cell r="H355">
            <v>16</v>
          </cell>
          <cell r="I355">
            <v>0</v>
          </cell>
          <cell r="J355">
            <v>0</v>
          </cell>
          <cell r="K355">
            <v>0</v>
          </cell>
          <cell r="L355">
            <v>70</v>
          </cell>
          <cell r="M355">
            <v>130</v>
          </cell>
          <cell r="N355">
            <v>330</v>
          </cell>
          <cell r="O355">
            <v>0</v>
          </cell>
          <cell r="P355">
            <v>0</v>
          </cell>
          <cell r="Q355">
            <v>6</v>
          </cell>
          <cell r="R355">
            <v>0</v>
          </cell>
          <cell r="S355">
            <v>0</v>
          </cell>
          <cell r="T355">
            <v>0</v>
          </cell>
          <cell r="U355">
            <v>2</v>
          </cell>
          <cell r="V355">
            <v>1</v>
          </cell>
          <cell r="W355">
            <v>6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861</v>
          </cell>
          <cell r="AE355">
            <v>1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862</v>
          </cell>
          <cell r="AO355">
            <v>0</v>
          </cell>
          <cell r="AP355">
            <v>0</v>
          </cell>
        </row>
        <row r="356">
          <cell r="A356" t="str">
            <v>420401</v>
          </cell>
          <cell r="B356" t="str">
            <v>E SYRACUSE-MIN</v>
          </cell>
          <cell r="C356">
            <v>13</v>
          </cell>
          <cell r="D356">
            <v>20</v>
          </cell>
          <cell r="E356">
            <v>83</v>
          </cell>
          <cell r="F356">
            <v>6</v>
          </cell>
          <cell r="G356">
            <v>6</v>
          </cell>
          <cell r="H356">
            <v>14</v>
          </cell>
          <cell r="I356">
            <v>0</v>
          </cell>
          <cell r="J356">
            <v>0</v>
          </cell>
          <cell r="K356">
            <v>0</v>
          </cell>
          <cell r="L356">
            <v>47</v>
          </cell>
          <cell r="M356">
            <v>60</v>
          </cell>
          <cell r="N356">
            <v>174</v>
          </cell>
          <cell r="O356">
            <v>0</v>
          </cell>
          <cell r="P356">
            <v>0</v>
          </cell>
          <cell r="Q356">
            <v>1</v>
          </cell>
          <cell r="R356">
            <v>0</v>
          </cell>
          <cell r="S356">
            <v>0</v>
          </cell>
          <cell r="T356">
            <v>0</v>
          </cell>
          <cell r="U356">
            <v>9</v>
          </cell>
          <cell r="V356">
            <v>9</v>
          </cell>
          <cell r="W356">
            <v>6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448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448</v>
          </cell>
          <cell r="AO356">
            <v>0</v>
          </cell>
          <cell r="AP356">
            <v>0</v>
          </cell>
        </row>
        <row r="357">
          <cell r="A357" t="str">
            <v>420411</v>
          </cell>
          <cell r="B357" t="str">
            <v>JAMESVILLE-DEW</v>
          </cell>
          <cell r="C357">
            <v>13</v>
          </cell>
          <cell r="D357">
            <v>19</v>
          </cell>
          <cell r="E357">
            <v>42</v>
          </cell>
          <cell r="F357">
            <v>4</v>
          </cell>
          <cell r="G357">
            <v>4</v>
          </cell>
          <cell r="H357">
            <v>15</v>
          </cell>
          <cell r="I357">
            <v>0</v>
          </cell>
          <cell r="J357">
            <v>0</v>
          </cell>
          <cell r="K357">
            <v>0</v>
          </cell>
          <cell r="L357">
            <v>30</v>
          </cell>
          <cell r="M357">
            <v>50</v>
          </cell>
          <cell r="N357">
            <v>105</v>
          </cell>
          <cell r="O357">
            <v>0</v>
          </cell>
          <cell r="P357">
            <v>0</v>
          </cell>
          <cell r="Q357">
            <v>4</v>
          </cell>
          <cell r="R357">
            <v>0</v>
          </cell>
          <cell r="S357">
            <v>0</v>
          </cell>
          <cell r="T357">
            <v>0</v>
          </cell>
          <cell r="U357">
            <v>7</v>
          </cell>
          <cell r="V357">
            <v>10</v>
          </cell>
          <cell r="W357">
            <v>20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323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1</v>
          </cell>
          <cell r="AK357">
            <v>0</v>
          </cell>
          <cell r="AL357">
            <v>0</v>
          </cell>
          <cell r="AM357">
            <v>0</v>
          </cell>
          <cell r="AN357">
            <v>324</v>
          </cell>
          <cell r="AO357">
            <v>0</v>
          </cell>
          <cell r="AP357">
            <v>0</v>
          </cell>
        </row>
        <row r="358">
          <cell r="A358" t="str">
            <v>420501</v>
          </cell>
          <cell r="B358" t="str">
            <v>JORDAN ELBRIDG</v>
          </cell>
          <cell r="C358">
            <v>3</v>
          </cell>
          <cell r="D358">
            <v>0</v>
          </cell>
          <cell r="E358">
            <v>5</v>
          </cell>
          <cell r="F358">
            <v>2.79</v>
          </cell>
          <cell r="G358">
            <v>4</v>
          </cell>
          <cell r="H358">
            <v>1.49</v>
          </cell>
          <cell r="I358">
            <v>0</v>
          </cell>
          <cell r="J358">
            <v>0</v>
          </cell>
          <cell r="K358">
            <v>0</v>
          </cell>
          <cell r="L358">
            <v>20.2</v>
          </cell>
          <cell r="M358">
            <v>21.05</v>
          </cell>
          <cell r="N358">
            <v>57.31</v>
          </cell>
          <cell r="O358">
            <v>0</v>
          </cell>
          <cell r="P358">
            <v>0</v>
          </cell>
          <cell r="Q358">
            <v>0.54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2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117.38000000000001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117.38000000000001</v>
          </cell>
          <cell r="AO358">
            <v>22235</v>
          </cell>
          <cell r="AP358">
            <v>189.42</v>
          </cell>
        </row>
        <row r="359">
          <cell r="A359" t="str">
            <v>420601</v>
          </cell>
          <cell r="B359" t="str">
            <v xml:space="preserve">FABIUS-POMPEY </v>
          </cell>
          <cell r="C359">
            <v>1</v>
          </cell>
          <cell r="D359">
            <v>2</v>
          </cell>
          <cell r="E359">
            <v>0</v>
          </cell>
          <cell r="F359">
            <v>1</v>
          </cell>
          <cell r="G359">
            <v>4</v>
          </cell>
          <cell r="H359">
            <v>7</v>
          </cell>
          <cell r="I359">
            <v>0</v>
          </cell>
          <cell r="J359">
            <v>0</v>
          </cell>
          <cell r="K359">
            <v>0</v>
          </cell>
          <cell r="L359">
            <v>3</v>
          </cell>
          <cell r="M359">
            <v>8</v>
          </cell>
          <cell r="N359">
            <v>31</v>
          </cell>
          <cell r="O359">
            <v>0</v>
          </cell>
          <cell r="P359">
            <v>0</v>
          </cell>
          <cell r="Q359">
            <v>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9</v>
          </cell>
          <cell r="W359">
            <v>2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69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69</v>
          </cell>
          <cell r="AO359">
            <v>0</v>
          </cell>
          <cell r="AP359">
            <v>0</v>
          </cell>
        </row>
        <row r="360">
          <cell r="A360" t="str">
            <v>420701</v>
          </cell>
          <cell r="B360" t="str">
            <v xml:space="preserve">WESTHILL      </v>
          </cell>
          <cell r="C360">
            <v>18</v>
          </cell>
          <cell r="D360">
            <v>14.98</v>
          </cell>
          <cell r="E360">
            <v>22</v>
          </cell>
          <cell r="F360">
            <v>3.98</v>
          </cell>
          <cell r="G360">
            <v>2</v>
          </cell>
          <cell r="H360">
            <v>4</v>
          </cell>
          <cell r="I360">
            <v>0</v>
          </cell>
          <cell r="J360">
            <v>0</v>
          </cell>
          <cell r="K360">
            <v>0</v>
          </cell>
          <cell r="L360">
            <v>24</v>
          </cell>
          <cell r="M360">
            <v>35</v>
          </cell>
          <cell r="N360">
            <v>38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2</v>
          </cell>
          <cell r="W360">
            <v>8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171.96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1</v>
          </cell>
          <cell r="AN360">
            <v>172.96</v>
          </cell>
          <cell r="AO360">
            <v>0</v>
          </cell>
          <cell r="AP360">
            <v>0</v>
          </cell>
        </row>
        <row r="361">
          <cell r="A361" t="str">
            <v>420702</v>
          </cell>
          <cell r="B361" t="str">
            <v xml:space="preserve">SOLVAY        </v>
          </cell>
          <cell r="C361">
            <v>4</v>
          </cell>
          <cell r="D361">
            <v>2</v>
          </cell>
          <cell r="E361">
            <v>5.98</v>
          </cell>
          <cell r="F361">
            <v>2</v>
          </cell>
          <cell r="G361">
            <v>5</v>
          </cell>
          <cell r="H361">
            <v>12</v>
          </cell>
          <cell r="I361">
            <v>0</v>
          </cell>
          <cell r="J361">
            <v>0</v>
          </cell>
          <cell r="K361">
            <v>0</v>
          </cell>
          <cell r="L361">
            <v>23.98</v>
          </cell>
          <cell r="M361">
            <v>25</v>
          </cell>
          <cell r="N361">
            <v>76.849999999999994</v>
          </cell>
          <cell r="O361">
            <v>0</v>
          </cell>
          <cell r="P361">
            <v>0</v>
          </cell>
          <cell r="Q361">
            <v>4</v>
          </cell>
          <cell r="R361">
            <v>0</v>
          </cell>
          <cell r="S361">
            <v>0</v>
          </cell>
          <cell r="T361">
            <v>0</v>
          </cell>
          <cell r="U361">
            <v>1</v>
          </cell>
          <cell r="V361">
            <v>3</v>
          </cell>
          <cell r="W361">
            <v>8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172.81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172.81</v>
          </cell>
          <cell r="AO361">
            <v>0</v>
          </cell>
          <cell r="AP361">
            <v>0</v>
          </cell>
        </row>
        <row r="362">
          <cell r="A362" t="str">
            <v>420807</v>
          </cell>
          <cell r="B362" t="str">
            <v xml:space="preserve">LA FAYETTE    </v>
          </cell>
          <cell r="C362">
            <v>4</v>
          </cell>
          <cell r="D362">
            <v>10.029999999999999</v>
          </cell>
          <cell r="E362">
            <v>6</v>
          </cell>
          <cell r="F362">
            <v>4</v>
          </cell>
          <cell r="G362">
            <v>1</v>
          </cell>
          <cell r="H362">
            <v>17</v>
          </cell>
          <cell r="I362">
            <v>0</v>
          </cell>
          <cell r="J362">
            <v>0</v>
          </cell>
          <cell r="K362">
            <v>0</v>
          </cell>
          <cell r="L362">
            <v>15</v>
          </cell>
          <cell r="M362">
            <v>17</v>
          </cell>
          <cell r="N362">
            <v>38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8</v>
          </cell>
          <cell r="V362">
            <v>2</v>
          </cell>
          <cell r="W362">
            <v>1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123.03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1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124.03</v>
          </cell>
          <cell r="AO362">
            <v>0</v>
          </cell>
          <cell r="AP362">
            <v>0</v>
          </cell>
        </row>
        <row r="363">
          <cell r="A363" t="str">
            <v>420901</v>
          </cell>
          <cell r="B363" t="str">
            <v xml:space="preserve">BALDWINSVILLE </v>
          </cell>
          <cell r="C363">
            <v>46</v>
          </cell>
          <cell r="D363">
            <v>32</v>
          </cell>
          <cell r="E363">
            <v>44</v>
          </cell>
          <cell r="F363">
            <v>2</v>
          </cell>
          <cell r="G363">
            <v>8</v>
          </cell>
          <cell r="H363">
            <v>23.5</v>
          </cell>
          <cell r="I363">
            <v>0</v>
          </cell>
          <cell r="J363">
            <v>0</v>
          </cell>
          <cell r="K363">
            <v>0</v>
          </cell>
          <cell r="L363">
            <v>64</v>
          </cell>
          <cell r="M363">
            <v>127</v>
          </cell>
          <cell r="N363">
            <v>260</v>
          </cell>
          <cell r="O363">
            <v>0</v>
          </cell>
          <cell r="P363">
            <v>0</v>
          </cell>
          <cell r="Q363">
            <v>6</v>
          </cell>
          <cell r="R363">
            <v>0</v>
          </cell>
          <cell r="S363">
            <v>0</v>
          </cell>
          <cell r="T363">
            <v>0</v>
          </cell>
          <cell r="U363">
            <v>3.6</v>
          </cell>
          <cell r="V363">
            <v>3</v>
          </cell>
          <cell r="W363">
            <v>1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620.1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620.1</v>
          </cell>
          <cell r="AO363">
            <v>0</v>
          </cell>
          <cell r="AP363">
            <v>0</v>
          </cell>
        </row>
        <row r="364">
          <cell r="A364" t="str">
            <v>421001</v>
          </cell>
          <cell r="B364" t="str">
            <v xml:space="preserve">FAYETTEVILLE  </v>
          </cell>
          <cell r="C364">
            <v>18</v>
          </cell>
          <cell r="D364">
            <v>21</v>
          </cell>
          <cell r="E364">
            <v>33</v>
          </cell>
          <cell r="F364">
            <v>3</v>
          </cell>
          <cell r="G364">
            <v>4</v>
          </cell>
          <cell r="H364">
            <v>5</v>
          </cell>
          <cell r="I364">
            <v>0</v>
          </cell>
          <cell r="J364">
            <v>0</v>
          </cell>
          <cell r="K364">
            <v>0</v>
          </cell>
          <cell r="L364">
            <v>16</v>
          </cell>
          <cell r="M364">
            <v>54</v>
          </cell>
          <cell r="N364">
            <v>132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16</v>
          </cell>
          <cell r="V364">
            <v>8</v>
          </cell>
          <cell r="W364">
            <v>34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344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344</v>
          </cell>
          <cell r="AO364">
            <v>29850</v>
          </cell>
          <cell r="AP364">
            <v>86.77</v>
          </cell>
        </row>
        <row r="365">
          <cell r="A365" t="str">
            <v>421101</v>
          </cell>
          <cell r="B365" t="str">
            <v xml:space="preserve">MARCELLUS     </v>
          </cell>
          <cell r="C365">
            <v>6</v>
          </cell>
          <cell r="D365">
            <v>8.36</v>
          </cell>
          <cell r="E365">
            <v>8</v>
          </cell>
          <cell r="F365">
            <v>1</v>
          </cell>
          <cell r="G365">
            <v>0</v>
          </cell>
          <cell r="H365">
            <v>2.95</v>
          </cell>
          <cell r="I365">
            <v>0</v>
          </cell>
          <cell r="J365">
            <v>0</v>
          </cell>
          <cell r="K365">
            <v>0</v>
          </cell>
          <cell r="L365">
            <v>11</v>
          </cell>
          <cell r="M365">
            <v>24</v>
          </cell>
          <cell r="N365">
            <v>85.28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1.33</v>
          </cell>
          <cell r="V365">
            <v>0.39</v>
          </cell>
          <cell r="W365">
            <v>9.69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158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158</v>
          </cell>
          <cell r="AO365">
            <v>0</v>
          </cell>
          <cell r="AP365">
            <v>0</v>
          </cell>
        </row>
        <row r="366">
          <cell r="A366" t="str">
            <v>421201</v>
          </cell>
          <cell r="B366" t="str">
            <v xml:space="preserve">ONONDAGA      </v>
          </cell>
          <cell r="C366">
            <v>1</v>
          </cell>
          <cell r="D366">
            <v>5.88</v>
          </cell>
          <cell r="E366">
            <v>4</v>
          </cell>
          <cell r="F366">
            <v>1</v>
          </cell>
          <cell r="G366">
            <v>4</v>
          </cell>
          <cell r="H366">
            <v>8</v>
          </cell>
          <cell r="I366">
            <v>0</v>
          </cell>
          <cell r="J366">
            <v>0</v>
          </cell>
          <cell r="K366">
            <v>0</v>
          </cell>
          <cell r="L366">
            <v>17.95</v>
          </cell>
          <cell r="M366">
            <v>17.649999999999999</v>
          </cell>
          <cell r="N366">
            <v>27.98</v>
          </cell>
          <cell r="O366">
            <v>0</v>
          </cell>
          <cell r="P366">
            <v>0</v>
          </cell>
          <cell r="Q366">
            <v>1</v>
          </cell>
          <cell r="R366">
            <v>0</v>
          </cell>
          <cell r="S366">
            <v>0</v>
          </cell>
          <cell r="T366">
            <v>0</v>
          </cell>
          <cell r="U366">
            <v>1</v>
          </cell>
          <cell r="V366">
            <v>0.98</v>
          </cell>
          <cell r="W366">
            <v>1.98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92.42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92.42</v>
          </cell>
          <cell r="AO366">
            <v>0</v>
          </cell>
          <cell r="AP366">
            <v>0</v>
          </cell>
        </row>
        <row r="367">
          <cell r="A367" t="str">
            <v>421501</v>
          </cell>
          <cell r="B367" t="str">
            <v xml:space="preserve">LIVERPOOL     </v>
          </cell>
          <cell r="C367">
            <v>134</v>
          </cell>
          <cell r="D367">
            <v>99</v>
          </cell>
          <cell r="E367">
            <v>33</v>
          </cell>
          <cell r="F367">
            <v>4</v>
          </cell>
          <cell r="G367">
            <v>11</v>
          </cell>
          <cell r="H367">
            <v>22</v>
          </cell>
          <cell r="I367">
            <v>0</v>
          </cell>
          <cell r="J367">
            <v>0</v>
          </cell>
          <cell r="K367">
            <v>0</v>
          </cell>
          <cell r="L367">
            <v>40</v>
          </cell>
          <cell r="M367">
            <v>100</v>
          </cell>
          <cell r="N367">
            <v>216</v>
          </cell>
          <cell r="O367">
            <v>0</v>
          </cell>
          <cell r="P367">
            <v>1</v>
          </cell>
          <cell r="Q367">
            <v>4</v>
          </cell>
          <cell r="R367">
            <v>0</v>
          </cell>
          <cell r="S367">
            <v>0</v>
          </cell>
          <cell r="T367">
            <v>0</v>
          </cell>
          <cell r="U367">
            <v>12</v>
          </cell>
          <cell r="V367">
            <v>23</v>
          </cell>
          <cell r="W367">
            <v>67</v>
          </cell>
          <cell r="X367">
            <v>0</v>
          </cell>
          <cell r="Y367">
            <v>0</v>
          </cell>
          <cell r="Z367">
            <v>1</v>
          </cell>
          <cell r="AA367">
            <v>0</v>
          </cell>
          <cell r="AB367">
            <v>0</v>
          </cell>
          <cell r="AC367">
            <v>0</v>
          </cell>
          <cell r="AD367">
            <v>767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767</v>
          </cell>
          <cell r="AO367">
            <v>0</v>
          </cell>
          <cell r="AP367">
            <v>0</v>
          </cell>
        </row>
        <row r="368">
          <cell r="A368" t="str">
            <v>421504</v>
          </cell>
          <cell r="B368" t="str">
            <v xml:space="preserve">LYNCOURT      </v>
          </cell>
          <cell r="C368">
            <v>2</v>
          </cell>
          <cell r="D368">
            <v>1</v>
          </cell>
          <cell r="E368">
            <v>0</v>
          </cell>
          <cell r="F368">
            <v>2</v>
          </cell>
          <cell r="G368">
            <v>0</v>
          </cell>
          <cell r="H368">
            <v>3</v>
          </cell>
          <cell r="I368">
            <v>0</v>
          </cell>
          <cell r="J368">
            <v>0</v>
          </cell>
          <cell r="K368">
            <v>0</v>
          </cell>
          <cell r="L368">
            <v>9</v>
          </cell>
          <cell r="M368">
            <v>7</v>
          </cell>
          <cell r="N368">
            <v>18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2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44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44</v>
          </cell>
          <cell r="AO368">
            <v>18672</v>
          </cell>
          <cell r="AP368">
            <v>424.36</v>
          </cell>
        </row>
        <row r="369">
          <cell r="A369" t="str">
            <v>421601</v>
          </cell>
          <cell r="B369" t="str">
            <v xml:space="preserve">SKANEATELES   </v>
          </cell>
          <cell r="C369">
            <v>2</v>
          </cell>
          <cell r="D369">
            <v>4</v>
          </cell>
          <cell r="E369">
            <v>12</v>
          </cell>
          <cell r="F369">
            <v>0</v>
          </cell>
          <cell r="G369">
            <v>0</v>
          </cell>
          <cell r="H369">
            <v>5</v>
          </cell>
          <cell r="I369">
            <v>0</v>
          </cell>
          <cell r="J369">
            <v>0</v>
          </cell>
          <cell r="K369">
            <v>0</v>
          </cell>
          <cell r="L369">
            <v>7</v>
          </cell>
          <cell r="M369">
            <v>10</v>
          </cell>
          <cell r="N369">
            <v>40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2</v>
          </cell>
          <cell r="V369">
            <v>2</v>
          </cell>
          <cell r="W369">
            <v>5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89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89</v>
          </cell>
          <cell r="AO369">
            <v>87640</v>
          </cell>
          <cell r="AP369">
            <v>984.71</v>
          </cell>
        </row>
        <row r="370">
          <cell r="A370" t="str">
            <v>421800</v>
          </cell>
          <cell r="B370" t="str">
            <v xml:space="preserve">SYRACUSE      </v>
          </cell>
          <cell r="C370">
            <v>600</v>
          </cell>
          <cell r="D370">
            <v>530</v>
          </cell>
          <cell r="E370">
            <v>345</v>
          </cell>
          <cell r="F370">
            <v>13</v>
          </cell>
          <cell r="G370">
            <v>14</v>
          </cell>
          <cell r="H370">
            <v>25</v>
          </cell>
          <cell r="I370">
            <v>0</v>
          </cell>
          <cell r="J370">
            <v>0</v>
          </cell>
          <cell r="K370">
            <v>0</v>
          </cell>
          <cell r="L370">
            <v>140</v>
          </cell>
          <cell r="M370">
            <v>275</v>
          </cell>
          <cell r="N370">
            <v>1375</v>
          </cell>
          <cell r="O370">
            <v>0</v>
          </cell>
          <cell r="P370">
            <v>1</v>
          </cell>
          <cell r="Q370">
            <v>3</v>
          </cell>
          <cell r="R370">
            <v>0</v>
          </cell>
          <cell r="S370">
            <v>0</v>
          </cell>
          <cell r="T370">
            <v>0</v>
          </cell>
          <cell r="U370">
            <v>1</v>
          </cell>
          <cell r="V370">
            <v>1</v>
          </cell>
          <cell r="W370">
            <v>25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3348</v>
          </cell>
          <cell r="AE370">
            <v>1</v>
          </cell>
          <cell r="AF370">
            <v>0</v>
          </cell>
          <cell r="AG370">
            <v>0</v>
          </cell>
          <cell r="AH370">
            <v>7</v>
          </cell>
          <cell r="AI370">
            <v>15</v>
          </cell>
          <cell r="AJ370">
            <v>21</v>
          </cell>
          <cell r="AK370">
            <v>0</v>
          </cell>
          <cell r="AL370">
            <v>0</v>
          </cell>
          <cell r="AM370">
            <v>0</v>
          </cell>
          <cell r="AN370">
            <v>3392</v>
          </cell>
          <cell r="AO370">
            <v>0</v>
          </cell>
          <cell r="AP370">
            <v>0</v>
          </cell>
        </row>
        <row r="371">
          <cell r="A371" t="str">
            <v>421902</v>
          </cell>
          <cell r="B371" t="str">
            <v xml:space="preserve">TULLY         </v>
          </cell>
          <cell r="C371">
            <v>7</v>
          </cell>
          <cell r="D371">
            <v>10</v>
          </cell>
          <cell r="E371">
            <v>0</v>
          </cell>
          <cell r="F371">
            <v>2</v>
          </cell>
          <cell r="G371">
            <v>5</v>
          </cell>
          <cell r="H371">
            <v>10</v>
          </cell>
          <cell r="I371">
            <v>0</v>
          </cell>
          <cell r="J371">
            <v>0</v>
          </cell>
          <cell r="K371">
            <v>0</v>
          </cell>
          <cell r="L371">
            <v>5</v>
          </cell>
          <cell r="M371">
            <v>10</v>
          </cell>
          <cell r="N371">
            <v>43</v>
          </cell>
          <cell r="O371">
            <v>0</v>
          </cell>
          <cell r="P371">
            <v>0</v>
          </cell>
          <cell r="Q371">
            <v>1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1</v>
          </cell>
          <cell r="W371">
            <v>2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96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96</v>
          </cell>
          <cell r="AO371">
            <v>1066</v>
          </cell>
          <cell r="AP371">
            <v>11.1</v>
          </cell>
        </row>
        <row r="372">
          <cell r="A372" t="str">
            <v>430300</v>
          </cell>
          <cell r="B372" t="str">
            <v xml:space="preserve">CANANDAIGUA   </v>
          </cell>
          <cell r="C372">
            <v>65</v>
          </cell>
          <cell r="D372">
            <v>57</v>
          </cell>
          <cell r="E372">
            <v>50</v>
          </cell>
          <cell r="F372">
            <v>6</v>
          </cell>
          <cell r="G372">
            <v>7</v>
          </cell>
          <cell r="H372">
            <v>28</v>
          </cell>
          <cell r="I372">
            <v>0</v>
          </cell>
          <cell r="J372">
            <v>0</v>
          </cell>
          <cell r="K372">
            <v>0</v>
          </cell>
          <cell r="L372">
            <v>40</v>
          </cell>
          <cell r="M372">
            <v>62</v>
          </cell>
          <cell r="N372">
            <v>136</v>
          </cell>
          <cell r="O372">
            <v>0</v>
          </cell>
          <cell r="P372">
            <v>0</v>
          </cell>
          <cell r="Q372">
            <v>1</v>
          </cell>
          <cell r="R372">
            <v>0</v>
          </cell>
          <cell r="S372">
            <v>0</v>
          </cell>
          <cell r="T372">
            <v>0</v>
          </cell>
          <cell r="U372">
            <v>1</v>
          </cell>
          <cell r="V372">
            <v>1</v>
          </cell>
          <cell r="W372">
            <v>17</v>
          </cell>
          <cell r="X372">
            <v>0</v>
          </cell>
          <cell r="Y372">
            <v>0</v>
          </cell>
          <cell r="Z372">
            <v>1</v>
          </cell>
          <cell r="AA372">
            <v>0</v>
          </cell>
          <cell r="AB372">
            <v>0</v>
          </cell>
          <cell r="AC372">
            <v>0</v>
          </cell>
          <cell r="AD372">
            <v>472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472</v>
          </cell>
          <cell r="AO372">
            <v>0</v>
          </cell>
          <cell r="AP372">
            <v>0</v>
          </cell>
        </row>
        <row r="373">
          <cell r="A373" t="str">
            <v>430501</v>
          </cell>
          <cell r="B373" t="str">
            <v>EAST BLOOMFIEL</v>
          </cell>
          <cell r="C373">
            <v>7</v>
          </cell>
          <cell r="D373">
            <v>9</v>
          </cell>
          <cell r="E373">
            <v>11</v>
          </cell>
          <cell r="F373">
            <v>2</v>
          </cell>
          <cell r="G373">
            <v>6</v>
          </cell>
          <cell r="H373">
            <v>3</v>
          </cell>
          <cell r="I373">
            <v>0</v>
          </cell>
          <cell r="J373">
            <v>2</v>
          </cell>
          <cell r="K373">
            <v>2</v>
          </cell>
          <cell r="L373">
            <v>3</v>
          </cell>
          <cell r="M373">
            <v>6</v>
          </cell>
          <cell r="N373">
            <v>35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2</v>
          </cell>
          <cell r="W373">
            <v>7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95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95</v>
          </cell>
          <cell r="AO373">
            <v>0</v>
          </cell>
          <cell r="AP373">
            <v>0</v>
          </cell>
        </row>
        <row r="374">
          <cell r="A374" t="str">
            <v>430700</v>
          </cell>
          <cell r="B374" t="str">
            <v xml:space="preserve">GENEVA        </v>
          </cell>
          <cell r="C374">
            <v>6.98</v>
          </cell>
          <cell r="D374">
            <v>3</v>
          </cell>
          <cell r="E374">
            <v>2</v>
          </cell>
          <cell r="F374">
            <v>9</v>
          </cell>
          <cell r="G374">
            <v>15</v>
          </cell>
          <cell r="H374">
            <v>25</v>
          </cell>
          <cell r="I374">
            <v>0</v>
          </cell>
          <cell r="J374">
            <v>0</v>
          </cell>
          <cell r="K374">
            <v>0</v>
          </cell>
          <cell r="L374">
            <v>28</v>
          </cell>
          <cell r="M374">
            <v>27</v>
          </cell>
          <cell r="N374">
            <v>79</v>
          </cell>
          <cell r="O374">
            <v>0</v>
          </cell>
          <cell r="P374">
            <v>0</v>
          </cell>
          <cell r="Q374">
            <v>1</v>
          </cell>
          <cell r="R374">
            <v>0</v>
          </cell>
          <cell r="S374">
            <v>0</v>
          </cell>
          <cell r="T374">
            <v>0</v>
          </cell>
          <cell r="U374">
            <v>9</v>
          </cell>
          <cell r="V374">
            <v>10</v>
          </cell>
          <cell r="W374">
            <v>32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246.98000000000002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246.98000000000002</v>
          </cell>
          <cell r="AO374">
            <v>0</v>
          </cell>
          <cell r="AP374">
            <v>0</v>
          </cell>
        </row>
        <row r="375">
          <cell r="A375" t="str">
            <v>430901</v>
          </cell>
          <cell r="B375" t="str">
            <v>GORHAM-MIDDLES</v>
          </cell>
          <cell r="C375">
            <v>17</v>
          </cell>
          <cell r="D375">
            <v>14</v>
          </cell>
          <cell r="E375">
            <v>1</v>
          </cell>
          <cell r="F375">
            <v>4</v>
          </cell>
          <cell r="G375">
            <v>8</v>
          </cell>
          <cell r="H375">
            <v>26</v>
          </cell>
          <cell r="I375">
            <v>0</v>
          </cell>
          <cell r="J375">
            <v>0</v>
          </cell>
          <cell r="K375">
            <v>0</v>
          </cell>
          <cell r="L375">
            <v>12</v>
          </cell>
          <cell r="M375">
            <v>31</v>
          </cell>
          <cell r="N375">
            <v>69</v>
          </cell>
          <cell r="O375">
            <v>0</v>
          </cell>
          <cell r="P375">
            <v>0</v>
          </cell>
          <cell r="Q375">
            <v>4</v>
          </cell>
          <cell r="R375">
            <v>0</v>
          </cell>
          <cell r="S375">
            <v>0</v>
          </cell>
          <cell r="T375">
            <v>0</v>
          </cell>
          <cell r="U375">
            <v>5</v>
          </cell>
          <cell r="V375">
            <v>4</v>
          </cell>
          <cell r="W375">
            <v>2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1</v>
          </cell>
          <cell r="AD375">
            <v>198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198</v>
          </cell>
          <cell r="AO375">
            <v>0</v>
          </cell>
          <cell r="AP375">
            <v>0</v>
          </cell>
        </row>
        <row r="376">
          <cell r="A376" t="str">
            <v>431101</v>
          </cell>
          <cell r="B376" t="str">
            <v>MANCHSTR-SHRTS</v>
          </cell>
          <cell r="C376">
            <v>1</v>
          </cell>
          <cell r="D376">
            <v>0</v>
          </cell>
          <cell r="E376">
            <v>1</v>
          </cell>
          <cell r="F376">
            <v>1</v>
          </cell>
          <cell r="G376">
            <v>5</v>
          </cell>
          <cell r="H376">
            <v>10</v>
          </cell>
          <cell r="I376">
            <v>0</v>
          </cell>
          <cell r="J376">
            <v>0</v>
          </cell>
          <cell r="K376">
            <v>0</v>
          </cell>
          <cell r="L376">
            <v>18</v>
          </cell>
          <cell r="M376">
            <v>23</v>
          </cell>
          <cell r="N376">
            <v>27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87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87</v>
          </cell>
          <cell r="AO376">
            <v>0</v>
          </cell>
          <cell r="AP376">
            <v>0</v>
          </cell>
        </row>
        <row r="377">
          <cell r="A377" t="str">
            <v>431201</v>
          </cell>
          <cell r="B377" t="str">
            <v xml:space="preserve">NAPLES        </v>
          </cell>
          <cell r="C377">
            <v>9</v>
          </cell>
          <cell r="D377">
            <v>6</v>
          </cell>
          <cell r="E377">
            <v>5</v>
          </cell>
          <cell r="F377">
            <v>1</v>
          </cell>
          <cell r="G377">
            <v>1</v>
          </cell>
          <cell r="H377">
            <v>8</v>
          </cell>
          <cell r="I377">
            <v>1</v>
          </cell>
          <cell r="J377">
            <v>1</v>
          </cell>
          <cell r="K377">
            <v>3</v>
          </cell>
          <cell r="L377">
            <v>11</v>
          </cell>
          <cell r="M377">
            <v>12</v>
          </cell>
          <cell r="N377">
            <v>37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</v>
          </cell>
          <cell r="V377">
            <v>3</v>
          </cell>
          <cell r="W377">
            <v>4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1</v>
          </cell>
          <cell r="AD377">
            <v>104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104</v>
          </cell>
          <cell r="AO377">
            <v>0</v>
          </cell>
          <cell r="AP377">
            <v>0</v>
          </cell>
        </row>
        <row r="378">
          <cell r="A378" t="str">
            <v>431301</v>
          </cell>
          <cell r="B378" t="str">
            <v>PHELPS-CLIFTON</v>
          </cell>
          <cell r="C378">
            <v>16</v>
          </cell>
          <cell r="D378">
            <v>24</v>
          </cell>
          <cell r="E378">
            <v>29</v>
          </cell>
          <cell r="F378">
            <v>6</v>
          </cell>
          <cell r="G378">
            <v>9</v>
          </cell>
          <cell r="H378">
            <v>17</v>
          </cell>
          <cell r="I378">
            <v>0</v>
          </cell>
          <cell r="J378">
            <v>0</v>
          </cell>
          <cell r="K378">
            <v>1</v>
          </cell>
          <cell r="L378">
            <v>12</v>
          </cell>
          <cell r="M378">
            <v>31</v>
          </cell>
          <cell r="N378">
            <v>87</v>
          </cell>
          <cell r="O378">
            <v>0</v>
          </cell>
          <cell r="P378">
            <v>0</v>
          </cell>
          <cell r="Q378">
            <v>6</v>
          </cell>
          <cell r="R378">
            <v>0</v>
          </cell>
          <cell r="S378">
            <v>0</v>
          </cell>
          <cell r="T378">
            <v>1</v>
          </cell>
          <cell r="U378">
            <v>0.2</v>
          </cell>
          <cell r="V378">
            <v>1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240.2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240.2</v>
          </cell>
          <cell r="AO378">
            <v>0</v>
          </cell>
          <cell r="AP378">
            <v>0</v>
          </cell>
        </row>
        <row r="379">
          <cell r="A379" t="str">
            <v>431401</v>
          </cell>
          <cell r="B379" t="str">
            <v xml:space="preserve">HONEOYE       </v>
          </cell>
          <cell r="C379">
            <v>4.62</v>
          </cell>
          <cell r="D379">
            <v>0.92</v>
          </cell>
          <cell r="E379">
            <v>1.92</v>
          </cell>
          <cell r="F379">
            <v>0.51</v>
          </cell>
          <cell r="G379">
            <v>2.97</v>
          </cell>
          <cell r="H379">
            <v>3.38</v>
          </cell>
          <cell r="I379">
            <v>1</v>
          </cell>
          <cell r="J379">
            <v>2</v>
          </cell>
          <cell r="K379">
            <v>0</v>
          </cell>
          <cell r="L379">
            <v>8.8699999999999992</v>
          </cell>
          <cell r="M379">
            <v>10.87</v>
          </cell>
          <cell r="N379">
            <v>45.27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0.03</v>
          </cell>
          <cell r="V379">
            <v>0.95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83.31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83.31</v>
          </cell>
          <cell r="AO379">
            <v>0</v>
          </cell>
          <cell r="AP379">
            <v>0</v>
          </cell>
        </row>
        <row r="380">
          <cell r="A380" t="str">
            <v>431701</v>
          </cell>
          <cell r="B380" t="str">
            <v xml:space="preserve">VICTOR        </v>
          </cell>
          <cell r="C380">
            <v>15</v>
          </cell>
          <cell r="D380">
            <v>34</v>
          </cell>
          <cell r="E380">
            <v>27</v>
          </cell>
          <cell r="F380">
            <v>3</v>
          </cell>
          <cell r="G380">
            <v>5</v>
          </cell>
          <cell r="H380">
            <v>9</v>
          </cell>
          <cell r="I380">
            <v>1</v>
          </cell>
          <cell r="J380">
            <v>0</v>
          </cell>
          <cell r="K380">
            <v>0</v>
          </cell>
          <cell r="L380">
            <v>42</v>
          </cell>
          <cell r="M380">
            <v>70</v>
          </cell>
          <cell r="N380">
            <v>136</v>
          </cell>
          <cell r="O380">
            <v>0</v>
          </cell>
          <cell r="P380">
            <v>0</v>
          </cell>
          <cell r="Q380">
            <v>1</v>
          </cell>
          <cell r="R380">
            <v>0</v>
          </cell>
          <cell r="S380">
            <v>0</v>
          </cell>
          <cell r="T380">
            <v>0</v>
          </cell>
          <cell r="U380">
            <v>8</v>
          </cell>
          <cell r="V380">
            <v>4</v>
          </cell>
          <cell r="W380">
            <v>2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357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357</v>
          </cell>
          <cell r="AO380">
            <v>0</v>
          </cell>
          <cell r="AP380">
            <v>0</v>
          </cell>
        </row>
        <row r="381">
          <cell r="A381" t="str">
            <v>440102</v>
          </cell>
          <cell r="B381" t="str">
            <v>WASHINGTONVILL</v>
          </cell>
          <cell r="C381">
            <v>40</v>
          </cell>
          <cell r="D381">
            <v>67</v>
          </cell>
          <cell r="E381">
            <v>140</v>
          </cell>
          <cell r="F381">
            <v>6</v>
          </cell>
          <cell r="G381">
            <v>9</v>
          </cell>
          <cell r="H381">
            <v>38</v>
          </cell>
          <cell r="I381">
            <v>0</v>
          </cell>
          <cell r="J381">
            <v>0</v>
          </cell>
          <cell r="K381">
            <v>0</v>
          </cell>
          <cell r="L381">
            <v>40</v>
          </cell>
          <cell r="M381">
            <v>76</v>
          </cell>
          <cell r="N381">
            <v>76</v>
          </cell>
          <cell r="O381">
            <v>0</v>
          </cell>
          <cell r="P381">
            <v>0</v>
          </cell>
          <cell r="Q381">
            <v>1</v>
          </cell>
          <cell r="R381">
            <v>0</v>
          </cell>
          <cell r="S381">
            <v>0</v>
          </cell>
          <cell r="T381">
            <v>0</v>
          </cell>
          <cell r="U381">
            <v>2</v>
          </cell>
          <cell r="V381">
            <v>0</v>
          </cell>
          <cell r="W381">
            <v>6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501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501</v>
          </cell>
          <cell r="AO381">
            <v>0</v>
          </cell>
          <cell r="AP381">
            <v>0</v>
          </cell>
        </row>
        <row r="382">
          <cell r="A382" t="str">
            <v>440201</v>
          </cell>
          <cell r="B382" t="str">
            <v xml:space="preserve">CHESTER       </v>
          </cell>
          <cell r="C382">
            <v>13</v>
          </cell>
          <cell r="D382">
            <v>23</v>
          </cell>
          <cell r="E382">
            <v>30</v>
          </cell>
          <cell r="F382">
            <v>9</v>
          </cell>
          <cell r="G382">
            <v>6</v>
          </cell>
          <cell r="H382">
            <v>22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6</v>
          </cell>
          <cell r="N382">
            <v>25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135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135</v>
          </cell>
          <cell r="AO382">
            <v>0</v>
          </cell>
          <cell r="AP382">
            <v>0</v>
          </cell>
        </row>
        <row r="383">
          <cell r="A383" t="str">
            <v>440301</v>
          </cell>
          <cell r="B383" t="str">
            <v xml:space="preserve">CORNWALL      </v>
          </cell>
          <cell r="C383">
            <v>60.92</v>
          </cell>
          <cell r="D383">
            <v>37.97</v>
          </cell>
          <cell r="E383">
            <v>12</v>
          </cell>
          <cell r="F383">
            <v>10</v>
          </cell>
          <cell r="G383">
            <v>8</v>
          </cell>
          <cell r="H383">
            <v>28</v>
          </cell>
          <cell r="I383">
            <v>0</v>
          </cell>
          <cell r="J383">
            <v>0</v>
          </cell>
          <cell r="K383">
            <v>0</v>
          </cell>
          <cell r="L383">
            <v>6</v>
          </cell>
          <cell r="M383">
            <v>41</v>
          </cell>
          <cell r="N383">
            <v>114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317.89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317.89</v>
          </cell>
          <cell r="AO383">
            <v>17651</v>
          </cell>
          <cell r="AP383">
            <v>55.52</v>
          </cell>
        </row>
        <row r="384">
          <cell r="A384" t="str">
            <v>440401</v>
          </cell>
          <cell r="B384" t="str">
            <v xml:space="preserve">PINE BUSH     </v>
          </cell>
          <cell r="C384">
            <v>64</v>
          </cell>
          <cell r="D384">
            <v>82</v>
          </cell>
          <cell r="E384">
            <v>48</v>
          </cell>
          <cell r="F384">
            <v>14</v>
          </cell>
          <cell r="G384">
            <v>28</v>
          </cell>
          <cell r="H384">
            <v>61</v>
          </cell>
          <cell r="I384">
            <v>0</v>
          </cell>
          <cell r="J384">
            <v>0</v>
          </cell>
          <cell r="K384">
            <v>0</v>
          </cell>
          <cell r="L384">
            <v>30</v>
          </cell>
          <cell r="M384">
            <v>61</v>
          </cell>
          <cell r="N384">
            <v>321</v>
          </cell>
          <cell r="O384">
            <v>0</v>
          </cell>
          <cell r="P384">
            <v>1</v>
          </cell>
          <cell r="Q384">
            <v>3</v>
          </cell>
          <cell r="R384">
            <v>0</v>
          </cell>
          <cell r="S384">
            <v>0</v>
          </cell>
          <cell r="T384">
            <v>0</v>
          </cell>
          <cell r="U384">
            <v>4</v>
          </cell>
          <cell r="V384">
            <v>12</v>
          </cell>
          <cell r="W384">
            <v>13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742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742</v>
          </cell>
          <cell r="AO384">
            <v>28906</v>
          </cell>
          <cell r="AP384">
            <v>38.950000000000003</v>
          </cell>
        </row>
        <row r="385">
          <cell r="A385" t="str">
            <v>440601</v>
          </cell>
          <cell r="B385" t="str">
            <v xml:space="preserve">GOSHEN        </v>
          </cell>
          <cell r="C385">
            <v>31</v>
          </cell>
          <cell r="D385">
            <v>42</v>
          </cell>
          <cell r="E385">
            <v>11</v>
          </cell>
          <cell r="F385">
            <v>4</v>
          </cell>
          <cell r="G385">
            <v>5</v>
          </cell>
          <cell r="H385">
            <v>17</v>
          </cell>
          <cell r="I385">
            <v>0</v>
          </cell>
          <cell r="J385">
            <v>0</v>
          </cell>
          <cell r="K385">
            <v>0</v>
          </cell>
          <cell r="L385">
            <v>25</v>
          </cell>
          <cell r="M385">
            <v>12</v>
          </cell>
          <cell r="N385">
            <v>135.91999999999999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1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283.91999999999996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283.91999999999996</v>
          </cell>
          <cell r="AO385">
            <v>0</v>
          </cell>
          <cell r="AP385">
            <v>0</v>
          </cell>
        </row>
        <row r="386">
          <cell r="A386" t="str">
            <v>440901</v>
          </cell>
          <cell r="B386" t="str">
            <v>HIGHLAND FALLS</v>
          </cell>
          <cell r="C386">
            <v>15</v>
          </cell>
          <cell r="D386">
            <v>10</v>
          </cell>
          <cell r="E386">
            <v>7</v>
          </cell>
          <cell r="F386">
            <v>13</v>
          </cell>
          <cell r="G386">
            <v>10</v>
          </cell>
          <cell r="H386">
            <v>27</v>
          </cell>
          <cell r="I386">
            <v>0</v>
          </cell>
          <cell r="J386">
            <v>1</v>
          </cell>
          <cell r="K386">
            <v>0</v>
          </cell>
          <cell r="L386">
            <v>2</v>
          </cell>
          <cell r="M386">
            <v>15</v>
          </cell>
          <cell r="N386">
            <v>31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131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131</v>
          </cell>
          <cell r="AO386">
            <v>0</v>
          </cell>
          <cell r="AP386">
            <v>0</v>
          </cell>
        </row>
        <row r="387">
          <cell r="A387" t="str">
            <v>441000</v>
          </cell>
          <cell r="B387" t="str">
            <v xml:space="preserve">MIDDLETOWN    </v>
          </cell>
          <cell r="C387">
            <v>114</v>
          </cell>
          <cell r="D387">
            <v>124</v>
          </cell>
          <cell r="E387">
            <v>75</v>
          </cell>
          <cell r="F387">
            <v>35</v>
          </cell>
          <cell r="G387">
            <v>35</v>
          </cell>
          <cell r="H387">
            <v>102</v>
          </cell>
          <cell r="I387">
            <v>0</v>
          </cell>
          <cell r="J387">
            <v>0</v>
          </cell>
          <cell r="K387">
            <v>0</v>
          </cell>
          <cell r="L387">
            <v>18</v>
          </cell>
          <cell r="M387">
            <v>59</v>
          </cell>
          <cell r="N387">
            <v>339</v>
          </cell>
          <cell r="O387">
            <v>0</v>
          </cell>
          <cell r="P387">
            <v>0</v>
          </cell>
          <cell r="Q387">
            <v>2</v>
          </cell>
          <cell r="R387">
            <v>0</v>
          </cell>
          <cell r="S387">
            <v>0</v>
          </cell>
          <cell r="T387">
            <v>0</v>
          </cell>
          <cell r="U387">
            <v>1</v>
          </cell>
          <cell r="V387">
            <v>1</v>
          </cell>
          <cell r="W387">
            <v>2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907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907</v>
          </cell>
          <cell r="AO387">
            <v>0</v>
          </cell>
          <cell r="AP387">
            <v>0</v>
          </cell>
        </row>
        <row r="388">
          <cell r="A388" t="str">
            <v>441101</v>
          </cell>
          <cell r="B388" t="str">
            <v>MINISINK VALLE</v>
          </cell>
          <cell r="C388">
            <v>30</v>
          </cell>
          <cell r="D388">
            <v>70</v>
          </cell>
          <cell r="E388">
            <v>54</v>
          </cell>
          <cell r="F388">
            <v>29</v>
          </cell>
          <cell r="G388">
            <v>30</v>
          </cell>
          <cell r="H388">
            <v>65</v>
          </cell>
          <cell r="I388">
            <v>0</v>
          </cell>
          <cell r="J388">
            <v>0</v>
          </cell>
          <cell r="K388">
            <v>0</v>
          </cell>
          <cell r="L388">
            <v>52</v>
          </cell>
          <cell r="M388">
            <v>50</v>
          </cell>
          <cell r="N388">
            <v>180</v>
          </cell>
          <cell r="O388">
            <v>0</v>
          </cell>
          <cell r="P388">
            <v>0</v>
          </cell>
          <cell r="Q388">
            <v>2</v>
          </cell>
          <cell r="R388">
            <v>0</v>
          </cell>
          <cell r="S388">
            <v>0</v>
          </cell>
          <cell r="T388">
            <v>0</v>
          </cell>
          <cell r="U388">
            <v>1</v>
          </cell>
          <cell r="V388">
            <v>6</v>
          </cell>
          <cell r="W388">
            <v>4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573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573</v>
          </cell>
          <cell r="AO388">
            <v>0</v>
          </cell>
          <cell r="AP388">
            <v>0</v>
          </cell>
        </row>
        <row r="389">
          <cell r="A389" t="str">
            <v>441201</v>
          </cell>
          <cell r="B389" t="str">
            <v>MONROE WOODBUR</v>
          </cell>
          <cell r="C389">
            <v>90</v>
          </cell>
          <cell r="D389">
            <v>56</v>
          </cell>
          <cell r="E389">
            <v>136</v>
          </cell>
          <cell r="F389">
            <v>9</v>
          </cell>
          <cell r="G389">
            <v>15</v>
          </cell>
          <cell r="H389">
            <v>55</v>
          </cell>
          <cell r="I389">
            <v>6</v>
          </cell>
          <cell r="J389">
            <v>0</v>
          </cell>
          <cell r="K389">
            <v>6</v>
          </cell>
          <cell r="L389">
            <v>63</v>
          </cell>
          <cell r="M389">
            <v>118</v>
          </cell>
          <cell r="N389">
            <v>325</v>
          </cell>
          <cell r="O389">
            <v>0</v>
          </cell>
          <cell r="P389">
            <v>0</v>
          </cell>
          <cell r="Q389">
            <v>1</v>
          </cell>
          <cell r="R389">
            <v>0</v>
          </cell>
          <cell r="S389">
            <v>4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884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884</v>
          </cell>
          <cell r="AO389">
            <v>0</v>
          </cell>
          <cell r="AP389">
            <v>0</v>
          </cell>
        </row>
        <row r="390">
          <cell r="A390" t="str">
            <v>441202</v>
          </cell>
          <cell r="B390" t="str">
            <v xml:space="preserve">KIRYAS JOEL   </v>
          </cell>
          <cell r="C390">
            <v>40</v>
          </cell>
          <cell r="D390">
            <v>20</v>
          </cell>
          <cell r="E390">
            <v>45</v>
          </cell>
          <cell r="F390">
            <v>2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107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107</v>
          </cell>
          <cell r="AO390">
            <v>0</v>
          </cell>
          <cell r="AP390">
            <v>0</v>
          </cell>
        </row>
        <row r="391">
          <cell r="A391" t="str">
            <v>441301</v>
          </cell>
          <cell r="B391" t="str">
            <v>VALLEY-MONTGMR</v>
          </cell>
          <cell r="C391">
            <v>123</v>
          </cell>
          <cell r="D391">
            <v>192</v>
          </cell>
          <cell r="E391">
            <v>123</v>
          </cell>
          <cell r="F391">
            <v>20</v>
          </cell>
          <cell r="G391">
            <v>10</v>
          </cell>
          <cell r="H391">
            <v>45</v>
          </cell>
          <cell r="I391">
            <v>0</v>
          </cell>
          <cell r="J391">
            <v>0</v>
          </cell>
          <cell r="K391">
            <v>0</v>
          </cell>
          <cell r="L391">
            <v>18</v>
          </cell>
          <cell r="M391">
            <v>4</v>
          </cell>
          <cell r="N391">
            <v>172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0.5</v>
          </cell>
          <cell r="V391">
            <v>0</v>
          </cell>
          <cell r="W391">
            <v>6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713.5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713.5</v>
          </cell>
          <cell r="AO391">
            <v>0</v>
          </cell>
          <cell r="AP391">
            <v>0</v>
          </cell>
        </row>
        <row r="392">
          <cell r="A392" t="str">
            <v>441600</v>
          </cell>
          <cell r="B392" t="str">
            <v xml:space="preserve">NEWBURGH      </v>
          </cell>
          <cell r="C392">
            <v>155</v>
          </cell>
          <cell r="D392">
            <v>184</v>
          </cell>
          <cell r="E392">
            <v>104</v>
          </cell>
          <cell r="F392">
            <v>25</v>
          </cell>
          <cell r="G392">
            <v>30</v>
          </cell>
          <cell r="H392">
            <v>55</v>
          </cell>
          <cell r="I392">
            <v>0</v>
          </cell>
          <cell r="J392">
            <v>1</v>
          </cell>
          <cell r="K392">
            <v>9</v>
          </cell>
          <cell r="L392">
            <v>155</v>
          </cell>
          <cell r="M392">
            <v>119</v>
          </cell>
          <cell r="N392">
            <v>484</v>
          </cell>
          <cell r="O392">
            <v>0</v>
          </cell>
          <cell r="P392">
            <v>2</v>
          </cell>
          <cell r="Q392">
            <v>2</v>
          </cell>
          <cell r="R392">
            <v>0</v>
          </cell>
          <cell r="S392">
            <v>0</v>
          </cell>
          <cell r="T392">
            <v>3</v>
          </cell>
          <cell r="U392">
            <v>8</v>
          </cell>
          <cell r="V392">
            <v>1</v>
          </cell>
          <cell r="W392">
            <v>9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1346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12</v>
          </cell>
          <cell r="AK392">
            <v>0</v>
          </cell>
          <cell r="AL392">
            <v>0</v>
          </cell>
          <cell r="AM392">
            <v>0</v>
          </cell>
          <cell r="AN392">
            <v>1358</v>
          </cell>
          <cell r="AO392">
            <v>10401</v>
          </cell>
          <cell r="AP392">
            <v>7.65</v>
          </cell>
        </row>
        <row r="393">
          <cell r="A393" t="str">
            <v>441800</v>
          </cell>
          <cell r="B393" t="str">
            <v xml:space="preserve">PORT JERVIS   </v>
          </cell>
          <cell r="C393">
            <v>56</v>
          </cell>
          <cell r="D393">
            <v>100</v>
          </cell>
          <cell r="E393">
            <v>42</v>
          </cell>
          <cell r="F393">
            <v>18</v>
          </cell>
          <cell r="G393">
            <v>14</v>
          </cell>
          <cell r="H393">
            <v>55</v>
          </cell>
          <cell r="I393">
            <v>4</v>
          </cell>
          <cell r="J393">
            <v>4</v>
          </cell>
          <cell r="K393">
            <v>7</v>
          </cell>
          <cell r="L393">
            <v>36</v>
          </cell>
          <cell r="M393">
            <v>3</v>
          </cell>
          <cell r="N393">
            <v>160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5</v>
          </cell>
          <cell r="V393">
            <v>1</v>
          </cell>
          <cell r="W393">
            <v>6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511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511</v>
          </cell>
          <cell r="AO393">
            <v>0</v>
          </cell>
          <cell r="AP393">
            <v>0</v>
          </cell>
        </row>
        <row r="394">
          <cell r="A394" t="str">
            <v>441903</v>
          </cell>
          <cell r="B394" t="str">
            <v xml:space="preserve">TUXEDO        </v>
          </cell>
          <cell r="C394">
            <v>0</v>
          </cell>
          <cell r="D394">
            <v>0</v>
          </cell>
          <cell r="E394">
            <v>5</v>
          </cell>
          <cell r="F394">
            <v>6</v>
          </cell>
          <cell r="G394">
            <v>2</v>
          </cell>
          <cell r="H394">
            <v>5</v>
          </cell>
          <cell r="I394">
            <v>0</v>
          </cell>
          <cell r="J394">
            <v>0</v>
          </cell>
          <cell r="K394">
            <v>0</v>
          </cell>
          <cell r="L394">
            <v>4</v>
          </cell>
          <cell r="M394">
            <v>5</v>
          </cell>
          <cell r="N394">
            <v>16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43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43</v>
          </cell>
          <cell r="AO394">
            <v>0</v>
          </cell>
          <cell r="AP394">
            <v>0</v>
          </cell>
        </row>
        <row r="395">
          <cell r="A395" t="str">
            <v>442101</v>
          </cell>
          <cell r="B395" t="str">
            <v>WARWICK VALLEY</v>
          </cell>
          <cell r="C395">
            <v>50</v>
          </cell>
          <cell r="D395">
            <v>45</v>
          </cell>
          <cell r="E395">
            <v>25</v>
          </cell>
          <cell r="F395">
            <v>11</v>
          </cell>
          <cell r="G395">
            <v>15</v>
          </cell>
          <cell r="H395">
            <v>50</v>
          </cell>
          <cell r="I395">
            <v>0</v>
          </cell>
          <cell r="J395">
            <v>0</v>
          </cell>
          <cell r="K395">
            <v>0</v>
          </cell>
          <cell r="L395">
            <v>24</v>
          </cell>
          <cell r="M395">
            <v>45</v>
          </cell>
          <cell r="N395">
            <v>186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451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451</v>
          </cell>
          <cell r="AO395">
            <v>0</v>
          </cell>
          <cell r="AP395">
            <v>0</v>
          </cell>
        </row>
        <row r="396">
          <cell r="A396" t="str">
            <v>442111</v>
          </cell>
          <cell r="B396" t="str">
            <v>GREENWOOD LAKE</v>
          </cell>
          <cell r="C396">
            <v>11</v>
          </cell>
          <cell r="D396">
            <v>13</v>
          </cell>
          <cell r="E396">
            <v>6</v>
          </cell>
          <cell r="F396">
            <v>7</v>
          </cell>
          <cell r="G396">
            <v>2</v>
          </cell>
          <cell r="H396">
            <v>3</v>
          </cell>
          <cell r="I396">
            <v>0</v>
          </cell>
          <cell r="J396">
            <v>0</v>
          </cell>
          <cell r="K396">
            <v>15</v>
          </cell>
          <cell r="L396">
            <v>5</v>
          </cell>
          <cell r="M396">
            <v>20</v>
          </cell>
          <cell r="N396">
            <v>13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38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133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133</v>
          </cell>
          <cell r="AO396">
            <v>0</v>
          </cell>
          <cell r="AP396">
            <v>0</v>
          </cell>
        </row>
        <row r="397">
          <cell r="A397" t="str">
            <v>442115</v>
          </cell>
          <cell r="B397" t="str">
            <v xml:space="preserve">FLORIDA       </v>
          </cell>
          <cell r="C397">
            <v>2</v>
          </cell>
          <cell r="D397">
            <v>4</v>
          </cell>
          <cell r="E397">
            <v>7</v>
          </cell>
          <cell r="F397">
            <v>4</v>
          </cell>
          <cell r="G397">
            <v>6</v>
          </cell>
          <cell r="H397">
            <v>4</v>
          </cell>
          <cell r="I397">
            <v>0</v>
          </cell>
          <cell r="J397">
            <v>0</v>
          </cell>
          <cell r="K397">
            <v>0</v>
          </cell>
          <cell r="L397">
            <v>2</v>
          </cell>
          <cell r="M397">
            <v>7</v>
          </cell>
          <cell r="N397">
            <v>17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4</v>
          </cell>
          <cell r="V397">
            <v>0</v>
          </cell>
          <cell r="W397">
            <v>5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62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62</v>
          </cell>
          <cell r="AO397">
            <v>10949</v>
          </cell>
          <cell r="AP397">
            <v>176.59</v>
          </cell>
        </row>
        <row r="398">
          <cell r="A398" t="str">
            <v>450101</v>
          </cell>
          <cell r="B398" t="str">
            <v xml:space="preserve">ALBION        </v>
          </cell>
          <cell r="C398">
            <v>7.97</v>
          </cell>
          <cell r="D398">
            <v>18.97</v>
          </cell>
          <cell r="E398">
            <v>18</v>
          </cell>
          <cell r="F398">
            <v>0</v>
          </cell>
          <cell r="G398">
            <v>1.95</v>
          </cell>
          <cell r="H398">
            <v>2.95</v>
          </cell>
          <cell r="I398">
            <v>0</v>
          </cell>
          <cell r="J398">
            <v>0</v>
          </cell>
          <cell r="K398">
            <v>0</v>
          </cell>
          <cell r="L398">
            <v>14</v>
          </cell>
          <cell r="M398">
            <v>15</v>
          </cell>
          <cell r="N398">
            <v>44.47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4</v>
          </cell>
          <cell r="V398">
            <v>1</v>
          </cell>
          <cell r="W398">
            <v>20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148.31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148.31</v>
          </cell>
          <cell r="AO398">
            <v>16330</v>
          </cell>
          <cell r="AP398">
            <v>110.1</v>
          </cell>
        </row>
        <row r="399">
          <cell r="A399" t="str">
            <v>450607</v>
          </cell>
          <cell r="B399" t="str">
            <v xml:space="preserve">KENDALL       </v>
          </cell>
          <cell r="C399">
            <v>4</v>
          </cell>
          <cell r="D399">
            <v>7</v>
          </cell>
          <cell r="E399">
            <v>1</v>
          </cell>
          <cell r="F399">
            <v>0</v>
          </cell>
          <cell r="G399">
            <v>1</v>
          </cell>
          <cell r="H399">
            <v>8</v>
          </cell>
          <cell r="I399">
            <v>0</v>
          </cell>
          <cell r="J399">
            <v>1</v>
          </cell>
          <cell r="K399">
            <v>1</v>
          </cell>
          <cell r="L399">
            <v>6</v>
          </cell>
          <cell r="M399">
            <v>9</v>
          </cell>
          <cell r="N399">
            <v>25.98</v>
          </cell>
          <cell r="O399">
            <v>0</v>
          </cell>
          <cell r="P399">
            <v>0</v>
          </cell>
          <cell r="Q399">
            <v>2</v>
          </cell>
          <cell r="R399">
            <v>0</v>
          </cell>
          <cell r="S399">
            <v>0</v>
          </cell>
          <cell r="T399">
            <v>0</v>
          </cell>
          <cell r="U399">
            <v>1</v>
          </cell>
          <cell r="V399">
            <v>4.9800000000000004</v>
          </cell>
          <cell r="W399">
            <v>23.95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95.910000000000011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95.910000000000011</v>
          </cell>
          <cell r="AO399">
            <v>0</v>
          </cell>
          <cell r="AP399">
            <v>0</v>
          </cell>
        </row>
        <row r="400">
          <cell r="A400" t="str">
            <v>450704</v>
          </cell>
          <cell r="B400" t="str">
            <v xml:space="preserve">HOLLEY        </v>
          </cell>
          <cell r="C400">
            <v>18</v>
          </cell>
          <cell r="D400">
            <v>17</v>
          </cell>
          <cell r="E400">
            <v>8.98</v>
          </cell>
          <cell r="F400">
            <v>0.98</v>
          </cell>
          <cell r="G400">
            <v>4.93</v>
          </cell>
          <cell r="H400">
            <v>4.88</v>
          </cell>
          <cell r="I400">
            <v>0</v>
          </cell>
          <cell r="J400">
            <v>0</v>
          </cell>
          <cell r="K400">
            <v>0</v>
          </cell>
          <cell r="L400">
            <v>10</v>
          </cell>
          <cell r="M400">
            <v>10</v>
          </cell>
          <cell r="N400">
            <v>74</v>
          </cell>
          <cell r="O400">
            <v>0</v>
          </cell>
          <cell r="P400">
            <v>0</v>
          </cell>
          <cell r="Q400">
            <v>1.98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150.75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150.75</v>
          </cell>
          <cell r="AO400">
            <v>0</v>
          </cell>
          <cell r="AP400">
            <v>0</v>
          </cell>
        </row>
        <row r="401">
          <cell r="A401" t="str">
            <v>450801</v>
          </cell>
          <cell r="B401" t="str">
            <v xml:space="preserve">MEDINA        </v>
          </cell>
          <cell r="C401">
            <v>25</v>
          </cell>
          <cell r="D401">
            <v>24</v>
          </cell>
          <cell r="E401">
            <v>24</v>
          </cell>
          <cell r="F401">
            <v>0</v>
          </cell>
          <cell r="G401">
            <v>2</v>
          </cell>
          <cell r="H401">
            <v>7.9</v>
          </cell>
          <cell r="I401">
            <v>0</v>
          </cell>
          <cell r="J401">
            <v>0</v>
          </cell>
          <cell r="K401">
            <v>0</v>
          </cell>
          <cell r="L401">
            <v>13</v>
          </cell>
          <cell r="M401">
            <v>12</v>
          </cell>
          <cell r="N401">
            <v>62</v>
          </cell>
          <cell r="O401">
            <v>0</v>
          </cell>
          <cell r="P401">
            <v>0</v>
          </cell>
          <cell r="Q401">
            <v>1</v>
          </cell>
          <cell r="R401">
            <v>0</v>
          </cell>
          <cell r="S401">
            <v>0</v>
          </cell>
          <cell r="T401">
            <v>1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171.9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171.9</v>
          </cell>
          <cell r="AO401">
            <v>0</v>
          </cell>
          <cell r="AP401">
            <v>0</v>
          </cell>
        </row>
        <row r="402">
          <cell r="A402" t="str">
            <v>451001</v>
          </cell>
          <cell r="B402" t="str">
            <v xml:space="preserve">LYNDONVILLE   </v>
          </cell>
          <cell r="C402">
            <v>4</v>
          </cell>
          <cell r="D402">
            <v>3</v>
          </cell>
          <cell r="E402">
            <v>2.5</v>
          </cell>
          <cell r="F402">
            <v>0</v>
          </cell>
          <cell r="G402">
            <v>0</v>
          </cell>
          <cell r="H402">
            <v>6</v>
          </cell>
          <cell r="I402">
            <v>0</v>
          </cell>
          <cell r="J402">
            <v>0</v>
          </cell>
          <cell r="K402">
            <v>0</v>
          </cell>
          <cell r="L402">
            <v>4</v>
          </cell>
          <cell r="M402">
            <v>12</v>
          </cell>
          <cell r="N402">
            <v>22</v>
          </cell>
          <cell r="O402">
            <v>0</v>
          </cell>
          <cell r="P402">
            <v>0</v>
          </cell>
          <cell r="Q402">
            <v>1</v>
          </cell>
          <cell r="R402">
            <v>0</v>
          </cell>
          <cell r="S402">
            <v>0</v>
          </cell>
          <cell r="T402">
            <v>0</v>
          </cell>
          <cell r="U402">
            <v>5</v>
          </cell>
          <cell r="V402">
            <v>3</v>
          </cell>
          <cell r="W402">
            <v>12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74.5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74.5</v>
          </cell>
          <cell r="AO402">
            <v>0</v>
          </cell>
          <cell r="AP402">
            <v>0</v>
          </cell>
        </row>
        <row r="403">
          <cell r="A403" t="str">
            <v>460102</v>
          </cell>
          <cell r="B403" t="str">
            <v xml:space="preserve">ALTMAR PARISH </v>
          </cell>
          <cell r="C403">
            <v>14</v>
          </cell>
          <cell r="D403">
            <v>10.95</v>
          </cell>
          <cell r="E403">
            <v>14</v>
          </cell>
          <cell r="F403">
            <v>0</v>
          </cell>
          <cell r="G403">
            <v>5</v>
          </cell>
          <cell r="H403">
            <v>0.98</v>
          </cell>
          <cell r="I403">
            <v>0</v>
          </cell>
          <cell r="J403">
            <v>0</v>
          </cell>
          <cell r="K403">
            <v>0</v>
          </cell>
          <cell r="L403">
            <v>16</v>
          </cell>
          <cell r="M403">
            <v>36</v>
          </cell>
          <cell r="N403">
            <v>47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22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165.93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165.93</v>
          </cell>
          <cell r="AO403">
            <v>0</v>
          </cell>
          <cell r="AP403">
            <v>0</v>
          </cell>
        </row>
        <row r="404">
          <cell r="A404" t="str">
            <v>460500</v>
          </cell>
          <cell r="B404" t="str">
            <v xml:space="preserve">FULTON        </v>
          </cell>
          <cell r="C404">
            <v>55</v>
          </cell>
          <cell r="D404">
            <v>46</v>
          </cell>
          <cell r="E404">
            <v>34</v>
          </cell>
          <cell r="F404">
            <v>2</v>
          </cell>
          <cell r="G404">
            <v>5</v>
          </cell>
          <cell r="H404">
            <v>25</v>
          </cell>
          <cell r="I404">
            <v>0</v>
          </cell>
          <cell r="J404">
            <v>0</v>
          </cell>
          <cell r="K404">
            <v>0</v>
          </cell>
          <cell r="L404">
            <v>64</v>
          </cell>
          <cell r="M404">
            <v>96</v>
          </cell>
          <cell r="N404">
            <v>181</v>
          </cell>
          <cell r="O404">
            <v>0</v>
          </cell>
          <cell r="P404">
            <v>0</v>
          </cell>
          <cell r="Q404">
            <v>1</v>
          </cell>
          <cell r="R404">
            <v>0</v>
          </cell>
          <cell r="S404">
            <v>0</v>
          </cell>
          <cell r="T404">
            <v>0</v>
          </cell>
          <cell r="U404">
            <v>3</v>
          </cell>
          <cell r="V404">
            <v>3</v>
          </cell>
          <cell r="W404">
            <v>1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516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516</v>
          </cell>
          <cell r="AO404">
            <v>0</v>
          </cell>
          <cell r="AP404">
            <v>0</v>
          </cell>
        </row>
        <row r="405">
          <cell r="A405" t="str">
            <v>460701</v>
          </cell>
          <cell r="B405" t="str">
            <v xml:space="preserve">HANNIBAL      </v>
          </cell>
          <cell r="C405">
            <v>21</v>
          </cell>
          <cell r="D405">
            <v>34</v>
          </cell>
          <cell r="E405">
            <v>21</v>
          </cell>
          <cell r="F405">
            <v>3</v>
          </cell>
          <cell r="G405">
            <v>2</v>
          </cell>
          <cell r="H405">
            <v>11</v>
          </cell>
          <cell r="I405">
            <v>0</v>
          </cell>
          <cell r="J405">
            <v>0</v>
          </cell>
          <cell r="K405">
            <v>0</v>
          </cell>
          <cell r="L405">
            <v>4</v>
          </cell>
          <cell r="M405">
            <v>10</v>
          </cell>
          <cell r="N405">
            <v>68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1</v>
          </cell>
          <cell r="W405">
            <v>1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176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176</v>
          </cell>
          <cell r="AO405">
            <v>0</v>
          </cell>
          <cell r="AP405">
            <v>0</v>
          </cell>
        </row>
        <row r="406">
          <cell r="A406" t="str">
            <v>460801</v>
          </cell>
          <cell r="B406" t="str">
            <v>CENTRAL SQUARE</v>
          </cell>
          <cell r="C406">
            <v>27</v>
          </cell>
          <cell r="D406">
            <v>26</v>
          </cell>
          <cell r="E406">
            <v>48</v>
          </cell>
          <cell r="F406">
            <v>1</v>
          </cell>
          <cell r="G406">
            <v>1</v>
          </cell>
          <cell r="H406">
            <v>22</v>
          </cell>
          <cell r="I406">
            <v>0</v>
          </cell>
          <cell r="J406">
            <v>0</v>
          </cell>
          <cell r="K406">
            <v>0</v>
          </cell>
          <cell r="L406">
            <v>43</v>
          </cell>
          <cell r="M406">
            <v>77</v>
          </cell>
          <cell r="N406">
            <v>180</v>
          </cell>
          <cell r="O406">
            <v>0</v>
          </cell>
          <cell r="P406">
            <v>0</v>
          </cell>
          <cell r="Q406">
            <v>3</v>
          </cell>
          <cell r="R406">
            <v>0</v>
          </cell>
          <cell r="S406">
            <v>0</v>
          </cell>
          <cell r="T406">
            <v>0</v>
          </cell>
          <cell r="U406">
            <v>5</v>
          </cell>
          <cell r="V406">
            <v>6</v>
          </cell>
          <cell r="W406">
            <v>25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464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464</v>
          </cell>
          <cell r="AO406">
            <v>0</v>
          </cell>
          <cell r="AP406">
            <v>0</v>
          </cell>
        </row>
        <row r="407">
          <cell r="A407" t="str">
            <v>460901</v>
          </cell>
          <cell r="B407" t="str">
            <v xml:space="preserve">MEXICO        </v>
          </cell>
          <cell r="C407">
            <v>23</v>
          </cell>
          <cell r="D407">
            <v>21</v>
          </cell>
          <cell r="E407">
            <v>23</v>
          </cell>
          <cell r="F407">
            <v>13</v>
          </cell>
          <cell r="G407">
            <v>3</v>
          </cell>
          <cell r="H407">
            <v>20</v>
          </cell>
          <cell r="I407">
            <v>0</v>
          </cell>
          <cell r="J407">
            <v>0</v>
          </cell>
          <cell r="K407">
            <v>0</v>
          </cell>
          <cell r="L407">
            <v>22</v>
          </cell>
          <cell r="M407">
            <v>54</v>
          </cell>
          <cell r="N407">
            <v>108</v>
          </cell>
          <cell r="O407">
            <v>0.24</v>
          </cell>
          <cell r="P407">
            <v>0</v>
          </cell>
          <cell r="Q407">
            <v>0.7</v>
          </cell>
          <cell r="R407">
            <v>0</v>
          </cell>
          <cell r="S407">
            <v>0</v>
          </cell>
          <cell r="T407">
            <v>1</v>
          </cell>
          <cell r="U407">
            <v>2.8</v>
          </cell>
          <cell r="V407">
            <v>5</v>
          </cell>
          <cell r="W407">
            <v>20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316.74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316.74</v>
          </cell>
          <cell r="AO407">
            <v>0</v>
          </cell>
          <cell r="AP407">
            <v>0</v>
          </cell>
        </row>
        <row r="408">
          <cell r="A408" t="str">
            <v>461300</v>
          </cell>
          <cell r="B408" t="str">
            <v xml:space="preserve">OSWEGO        </v>
          </cell>
          <cell r="C408">
            <v>20</v>
          </cell>
          <cell r="D408">
            <v>19</v>
          </cell>
          <cell r="E408">
            <v>35</v>
          </cell>
          <cell r="F408">
            <v>0</v>
          </cell>
          <cell r="G408">
            <v>4</v>
          </cell>
          <cell r="H408">
            <v>11</v>
          </cell>
          <cell r="I408">
            <v>0</v>
          </cell>
          <cell r="J408">
            <v>0</v>
          </cell>
          <cell r="K408">
            <v>1</v>
          </cell>
          <cell r="L408">
            <v>60</v>
          </cell>
          <cell r="M408">
            <v>65</v>
          </cell>
          <cell r="N408">
            <v>170</v>
          </cell>
          <cell r="O408">
            <v>0</v>
          </cell>
          <cell r="P408">
            <v>0</v>
          </cell>
          <cell r="Q408">
            <v>3</v>
          </cell>
          <cell r="R408">
            <v>0</v>
          </cell>
          <cell r="S408">
            <v>0</v>
          </cell>
          <cell r="T408">
            <v>0</v>
          </cell>
          <cell r="U408">
            <v>5</v>
          </cell>
          <cell r="V408">
            <v>9</v>
          </cell>
          <cell r="W408">
            <v>25</v>
          </cell>
          <cell r="X408">
            <v>0</v>
          </cell>
          <cell r="Y408">
            <v>0</v>
          </cell>
          <cell r="Z408">
            <v>1</v>
          </cell>
          <cell r="AA408">
            <v>0</v>
          </cell>
          <cell r="AB408">
            <v>0</v>
          </cell>
          <cell r="AC408">
            <v>0</v>
          </cell>
          <cell r="AD408">
            <v>428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428</v>
          </cell>
          <cell r="AO408">
            <v>0</v>
          </cell>
          <cell r="AP408">
            <v>0</v>
          </cell>
        </row>
        <row r="409">
          <cell r="A409" t="str">
            <v>461801</v>
          </cell>
          <cell r="B409" t="str">
            <v xml:space="preserve">PULASKI       </v>
          </cell>
          <cell r="C409">
            <v>25</v>
          </cell>
          <cell r="D409">
            <v>17.850000000000001</v>
          </cell>
          <cell r="E409">
            <v>3</v>
          </cell>
          <cell r="F409">
            <v>0</v>
          </cell>
          <cell r="G409">
            <v>0</v>
          </cell>
          <cell r="H409">
            <v>1</v>
          </cell>
          <cell r="I409">
            <v>1</v>
          </cell>
          <cell r="J409">
            <v>0</v>
          </cell>
          <cell r="K409">
            <v>0</v>
          </cell>
          <cell r="L409">
            <v>1</v>
          </cell>
          <cell r="M409">
            <v>14.92</v>
          </cell>
          <cell r="N409">
            <v>50.85</v>
          </cell>
          <cell r="O409">
            <v>0</v>
          </cell>
          <cell r="P409">
            <v>0</v>
          </cell>
          <cell r="Q409">
            <v>1.92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116.54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116.54</v>
          </cell>
          <cell r="AO409">
            <v>0</v>
          </cell>
          <cell r="AP409">
            <v>0</v>
          </cell>
        </row>
        <row r="410">
          <cell r="A410" t="str">
            <v>461901</v>
          </cell>
          <cell r="B410" t="str">
            <v xml:space="preserve">SANDY CREEK   </v>
          </cell>
          <cell r="C410">
            <v>0.33</v>
          </cell>
          <cell r="D410">
            <v>3</v>
          </cell>
          <cell r="E410">
            <v>2</v>
          </cell>
          <cell r="F410">
            <v>0</v>
          </cell>
          <cell r="G410">
            <v>0</v>
          </cell>
          <cell r="H410">
            <v>2</v>
          </cell>
          <cell r="I410">
            <v>0</v>
          </cell>
          <cell r="J410">
            <v>0</v>
          </cell>
          <cell r="K410">
            <v>0</v>
          </cell>
          <cell r="L410">
            <v>13</v>
          </cell>
          <cell r="M410">
            <v>18</v>
          </cell>
          <cell r="N410">
            <v>35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2.5</v>
          </cell>
          <cell r="V410">
            <v>1.5</v>
          </cell>
          <cell r="W410">
            <v>3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80.33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80.33</v>
          </cell>
          <cell r="AO410">
            <v>0</v>
          </cell>
          <cell r="AP410">
            <v>0</v>
          </cell>
        </row>
        <row r="411">
          <cell r="A411" t="str">
            <v>462001</v>
          </cell>
          <cell r="B411" t="str">
            <v xml:space="preserve">PHOENIX       </v>
          </cell>
          <cell r="C411">
            <v>9</v>
          </cell>
          <cell r="D411">
            <v>22</v>
          </cell>
          <cell r="E411">
            <v>20</v>
          </cell>
          <cell r="F411">
            <v>2</v>
          </cell>
          <cell r="G411">
            <v>4</v>
          </cell>
          <cell r="H411">
            <v>8</v>
          </cell>
          <cell r="I411">
            <v>0</v>
          </cell>
          <cell r="J411">
            <v>0</v>
          </cell>
          <cell r="K411">
            <v>0</v>
          </cell>
          <cell r="L411">
            <v>12</v>
          </cell>
          <cell r="M411">
            <v>10</v>
          </cell>
          <cell r="N411">
            <v>50</v>
          </cell>
          <cell r="O411">
            <v>1</v>
          </cell>
          <cell r="P411">
            <v>0</v>
          </cell>
          <cell r="Q411">
            <v>5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14</v>
          </cell>
          <cell r="W411">
            <v>30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187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187</v>
          </cell>
          <cell r="AO411">
            <v>0</v>
          </cell>
          <cell r="AP411">
            <v>0</v>
          </cell>
        </row>
        <row r="412">
          <cell r="A412" t="str">
            <v>470202</v>
          </cell>
          <cell r="B412" t="str">
            <v>GLBTSVLLE-MT U</v>
          </cell>
          <cell r="C412">
            <v>1</v>
          </cell>
          <cell r="D412">
            <v>3</v>
          </cell>
          <cell r="E412">
            <v>2</v>
          </cell>
          <cell r="F412">
            <v>0</v>
          </cell>
          <cell r="G412">
            <v>0</v>
          </cell>
          <cell r="H412">
            <v>1</v>
          </cell>
          <cell r="I412">
            <v>2</v>
          </cell>
          <cell r="J412">
            <v>0</v>
          </cell>
          <cell r="K412">
            <v>0</v>
          </cell>
          <cell r="L412">
            <v>8.98</v>
          </cell>
          <cell r="M412">
            <v>9</v>
          </cell>
          <cell r="N412">
            <v>18.84</v>
          </cell>
          <cell r="O412">
            <v>0</v>
          </cell>
          <cell r="P412">
            <v>0</v>
          </cell>
          <cell r="Q412">
            <v>4</v>
          </cell>
          <cell r="R412">
            <v>0</v>
          </cell>
          <cell r="S412">
            <v>1</v>
          </cell>
          <cell r="T412">
            <v>0</v>
          </cell>
          <cell r="U412">
            <v>1</v>
          </cell>
          <cell r="V412">
            <v>1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52.82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52.82</v>
          </cell>
          <cell r="AO412">
            <v>0</v>
          </cell>
          <cell r="AP412">
            <v>0</v>
          </cell>
        </row>
        <row r="413">
          <cell r="A413" t="str">
            <v>470501</v>
          </cell>
          <cell r="B413" t="str">
            <v xml:space="preserve">EDMESTON      </v>
          </cell>
          <cell r="C413">
            <v>1</v>
          </cell>
          <cell r="D413">
            <v>1.97</v>
          </cell>
          <cell r="E413">
            <v>3</v>
          </cell>
          <cell r="F413">
            <v>0</v>
          </cell>
          <cell r="G413">
            <v>1</v>
          </cell>
          <cell r="H413">
            <v>1.91</v>
          </cell>
          <cell r="I413">
            <v>0</v>
          </cell>
          <cell r="J413">
            <v>0</v>
          </cell>
          <cell r="K413">
            <v>0</v>
          </cell>
          <cell r="L413">
            <v>6</v>
          </cell>
          <cell r="M413">
            <v>10</v>
          </cell>
          <cell r="N413">
            <v>30.97</v>
          </cell>
          <cell r="O413">
            <v>0</v>
          </cell>
          <cell r="P413">
            <v>0</v>
          </cell>
          <cell r="Q413">
            <v>1.05</v>
          </cell>
          <cell r="R413">
            <v>0</v>
          </cell>
          <cell r="S413">
            <v>0</v>
          </cell>
          <cell r="T413">
            <v>1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57.899999999999991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57.899999999999991</v>
          </cell>
          <cell r="AO413">
            <v>22892</v>
          </cell>
          <cell r="AP413">
            <v>395.37</v>
          </cell>
        </row>
        <row r="414">
          <cell r="A414" t="str">
            <v>470801</v>
          </cell>
          <cell r="B414" t="str">
            <v xml:space="preserve">LAURENS       </v>
          </cell>
          <cell r="C414">
            <v>12</v>
          </cell>
          <cell r="D414">
            <v>2.95</v>
          </cell>
          <cell r="E414">
            <v>13</v>
          </cell>
          <cell r="F414">
            <v>0</v>
          </cell>
          <cell r="G414">
            <v>1</v>
          </cell>
          <cell r="H414">
            <v>1</v>
          </cell>
          <cell r="I414">
            <v>0</v>
          </cell>
          <cell r="J414">
            <v>2</v>
          </cell>
          <cell r="K414">
            <v>0</v>
          </cell>
          <cell r="L414">
            <v>1</v>
          </cell>
          <cell r="M414">
            <v>9</v>
          </cell>
          <cell r="N414">
            <v>17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1</v>
          </cell>
          <cell r="V414">
            <v>0</v>
          </cell>
          <cell r="W414">
            <v>1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60.95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60.95</v>
          </cell>
          <cell r="AO414">
            <v>0</v>
          </cell>
          <cell r="AP414">
            <v>0</v>
          </cell>
        </row>
        <row r="415">
          <cell r="A415" t="str">
            <v>470901</v>
          </cell>
          <cell r="B415" t="str">
            <v xml:space="preserve">SCHENEVUS     </v>
          </cell>
          <cell r="C415">
            <v>4</v>
          </cell>
          <cell r="D415">
            <v>7</v>
          </cell>
          <cell r="E415">
            <v>8</v>
          </cell>
          <cell r="F415">
            <v>0</v>
          </cell>
          <cell r="G415">
            <v>0</v>
          </cell>
          <cell r="H415">
            <v>6</v>
          </cell>
          <cell r="I415">
            <v>0</v>
          </cell>
          <cell r="J415">
            <v>1</v>
          </cell>
          <cell r="K415">
            <v>0</v>
          </cell>
          <cell r="L415">
            <v>5</v>
          </cell>
          <cell r="M415">
            <v>4</v>
          </cell>
          <cell r="N415">
            <v>32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67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67</v>
          </cell>
          <cell r="AO415">
            <v>0</v>
          </cell>
          <cell r="AP415">
            <v>0</v>
          </cell>
        </row>
        <row r="416">
          <cell r="A416" t="str">
            <v>471101</v>
          </cell>
          <cell r="B416" t="str">
            <v xml:space="preserve">MILFORD       </v>
          </cell>
          <cell r="C416">
            <v>0</v>
          </cell>
          <cell r="D416">
            <v>0</v>
          </cell>
          <cell r="E416">
            <v>6</v>
          </cell>
          <cell r="F416">
            <v>0</v>
          </cell>
          <cell r="G416">
            <v>0</v>
          </cell>
          <cell r="H416">
            <v>1</v>
          </cell>
          <cell r="I416">
            <v>0</v>
          </cell>
          <cell r="J416">
            <v>0</v>
          </cell>
          <cell r="K416">
            <v>0</v>
          </cell>
          <cell r="L416">
            <v>2</v>
          </cell>
          <cell r="M416">
            <v>6</v>
          </cell>
          <cell r="N416">
            <v>23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39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39</v>
          </cell>
          <cell r="AO416">
            <v>0</v>
          </cell>
          <cell r="AP416">
            <v>0</v>
          </cell>
        </row>
        <row r="417">
          <cell r="A417" t="str">
            <v>471201</v>
          </cell>
          <cell r="B417" t="str">
            <v xml:space="preserve">MORRIS        </v>
          </cell>
          <cell r="C417">
            <v>9</v>
          </cell>
          <cell r="D417">
            <v>2</v>
          </cell>
          <cell r="E417">
            <v>7</v>
          </cell>
          <cell r="F417">
            <v>0</v>
          </cell>
          <cell r="G417">
            <v>0</v>
          </cell>
          <cell r="H417">
            <v>3</v>
          </cell>
          <cell r="I417">
            <v>0</v>
          </cell>
          <cell r="J417">
            <v>0</v>
          </cell>
          <cell r="K417">
            <v>0</v>
          </cell>
          <cell r="L417">
            <v>4</v>
          </cell>
          <cell r="M417">
            <v>6</v>
          </cell>
          <cell r="N417">
            <v>37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68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68</v>
          </cell>
          <cell r="AO417">
            <v>2008</v>
          </cell>
          <cell r="AP417">
            <v>29.52</v>
          </cell>
        </row>
        <row r="418">
          <cell r="A418" t="str">
            <v>471400</v>
          </cell>
          <cell r="B418" t="str">
            <v xml:space="preserve">ONEONTA       </v>
          </cell>
          <cell r="C418">
            <v>35</v>
          </cell>
          <cell r="D418">
            <v>40</v>
          </cell>
          <cell r="E418">
            <v>22</v>
          </cell>
          <cell r="F418">
            <v>1</v>
          </cell>
          <cell r="G418">
            <v>1</v>
          </cell>
          <cell r="H418">
            <v>15</v>
          </cell>
          <cell r="I418">
            <v>0</v>
          </cell>
          <cell r="J418">
            <v>0</v>
          </cell>
          <cell r="K418">
            <v>0</v>
          </cell>
          <cell r="L418">
            <v>32</v>
          </cell>
          <cell r="M418">
            <v>39</v>
          </cell>
          <cell r="N418">
            <v>142</v>
          </cell>
          <cell r="O418">
            <v>0</v>
          </cell>
          <cell r="P418">
            <v>0</v>
          </cell>
          <cell r="Q418">
            <v>2</v>
          </cell>
          <cell r="R418">
            <v>0</v>
          </cell>
          <cell r="S418">
            <v>0</v>
          </cell>
          <cell r="T418">
            <v>0</v>
          </cell>
          <cell r="U418">
            <v>7</v>
          </cell>
          <cell r="V418">
            <v>4</v>
          </cell>
          <cell r="W418">
            <v>3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343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343</v>
          </cell>
          <cell r="AO418">
            <v>0</v>
          </cell>
          <cell r="AP418">
            <v>0</v>
          </cell>
        </row>
        <row r="419">
          <cell r="A419" t="str">
            <v>471601</v>
          </cell>
          <cell r="B419" t="str">
            <v>OTEGO-UNADILLA</v>
          </cell>
          <cell r="C419">
            <v>2</v>
          </cell>
          <cell r="D419">
            <v>8</v>
          </cell>
          <cell r="E419">
            <v>5</v>
          </cell>
          <cell r="F419">
            <v>2</v>
          </cell>
          <cell r="G419">
            <v>3</v>
          </cell>
          <cell r="H419">
            <v>15</v>
          </cell>
          <cell r="I419">
            <v>1</v>
          </cell>
          <cell r="J419">
            <v>0</v>
          </cell>
          <cell r="K419">
            <v>0</v>
          </cell>
          <cell r="L419">
            <v>9</v>
          </cell>
          <cell r="M419">
            <v>24</v>
          </cell>
          <cell r="N419">
            <v>55</v>
          </cell>
          <cell r="O419">
            <v>0</v>
          </cell>
          <cell r="P419">
            <v>2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2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2</v>
          </cell>
          <cell r="AA419">
            <v>0</v>
          </cell>
          <cell r="AB419">
            <v>0</v>
          </cell>
          <cell r="AC419">
            <v>0</v>
          </cell>
          <cell r="AD419">
            <v>130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130</v>
          </cell>
          <cell r="AO419">
            <v>0</v>
          </cell>
          <cell r="AP419">
            <v>0</v>
          </cell>
        </row>
        <row r="420">
          <cell r="A420" t="str">
            <v>471701</v>
          </cell>
          <cell r="B420" t="str">
            <v xml:space="preserve">COOPERSTOWN   </v>
          </cell>
          <cell r="C420">
            <v>0</v>
          </cell>
          <cell r="D420">
            <v>1</v>
          </cell>
          <cell r="E420">
            <v>9.59</v>
          </cell>
          <cell r="F420">
            <v>0.94</v>
          </cell>
          <cell r="G420">
            <v>0</v>
          </cell>
          <cell r="H420">
            <v>1.89</v>
          </cell>
          <cell r="I420">
            <v>1</v>
          </cell>
          <cell r="J420">
            <v>0</v>
          </cell>
          <cell r="K420">
            <v>1</v>
          </cell>
          <cell r="L420">
            <v>4</v>
          </cell>
          <cell r="M420">
            <v>10</v>
          </cell>
          <cell r="N420">
            <v>42.16</v>
          </cell>
          <cell r="O420">
            <v>0</v>
          </cell>
          <cell r="P420">
            <v>0</v>
          </cell>
          <cell r="Q420">
            <v>0.94</v>
          </cell>
          <cell r="R420">
            <v>0</v>
          </cell>
          <cell r="S420">
            <v>0</v>
          </cell>
          <cell r="T420">
            <v>0.94</v>
          </cell>
          <cell r="U420">
            <v>2</v>
          </cell>
          <cell r="V420">
            <v>1</v>
          </cell>
          <cell r="W420">
            <v>2.84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79.3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79.3</v>
          </cell>
          <cell r="AO420">
            <v>0</v>
          </cell>
          <cell r="AP420">
            <v>0</v>
          </cell>
        </row>
        <row r="421">
          <cell r="A421" t="str">
            <v>472001</v>
          </cell>
          <cell r="B421" t="str">
            <v>RICHFIELD SPRI</v>
          </cell>
          <cell r="C421">
            <v>9</v>
          </cell>
          <cell r="D421">
            <v>7</v>
          </cell>
          <cell r="E421">
            <v>0.02</v>
          </cell>
          <cell r="F421">
            <v>2</v>
          </cell>
          <cell r="G421">
            <v>3</v>
          </cell>
          <cell r="H421">
            <v>1</v>
          </cell>
          <cell r="I421">
            <v>0</v>
          </cell>
          <cell r="J421">
            <v>0</v>
          </cell>
          <cell r="K421">
            <v>0</v>
          </cell>
          <cell r="L421">
            <v>2.92</v>
          </cell>
          <cell r="M421">
            <v>7.97</v>
          </cell>
          <cell r="N421">
            <v>24</v>
          </cell>
          <cell r="O421">
            <v>0</v>
          </cell>
          <cell r="P421">
            <v>0</v>
          </cell>
          <cell r="Q421">
            <v>2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2</v>
          </cell>
          <cell r="X421">
            <v>0</v>
          </cell>
          <cell r="Y421">
            <v>0</v>
          </cell>
          <cell r="Z421">
            <v>2</v>
          </cell>
          <cell r="AA421">
            <v>0</v>
          </cell>
          <cell r="AB421">
            <v>0</v>
          </cell>
          <cell r="AC421">
            <v>0</v>
          </cell>
          <cell r="AD421">
            <v>62.91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62.91</v>
          </cell>
          <cell r="AO421">
            <v>0</v>
          </cell>
          <cell r="AP421">
            <v>0</v>
          </cell>
        </row>
        <row r="422">
          <cell r="A422" t="str">
            <v>472202</v>
          </cell>
          <cell r="B422" t="str">
            <v>CHERRY VLY-SPR</v>
          </cell>
          <cell r="C422">
            <v>3</v>
          </cell>
          <cell r="D422">
            <v>5</v>
          </cell>
          <cell r="E422">
            <v>1</v>
          </cell>
          <cell r="F422">
            <v>0</v>
          </cell>
          <cell r="G422">
            <v>0</v>
          </cell>
          <cell r="H422">
            <v>1</v>
          </cell>
          <cell r="I422">
            <v>3</v>
          </cell>
          <cell r="J422">
            <v>1</v>
          </cell>
          <cell r="K422">
            <v>2</v>
          </cell>
          <cell r="L422">
            <v>8</v>
          </cell>
          <cell r="M422">
            <v>13</v>
          </cell>
          <cell r="N422">
            <v>36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2</v>
          </cell>
          <cell r="V422">
            <v>2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77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77</v>
          </cell>
          <cell r="AO422">
            <v>7620</v>
          </cell>
          <cell r="AP422">
            <v>98.96</v>
          </cell>
        </row>
        <row r="423">
          <cell r="A423" t="str">
            <v>472506</v>
          </cell>
          <cell r="B423" t="str">
            <v xml:space="preserve">WORCESTER     </v>
          </cell>
          <cell r="C423">
            <v>1</v>
          </cell>
          <cell r="D423">
            <v>3</v>
          </cell>
          <cell r="E423">
            <v>0</v>
          </cell>
          <cell r="F423">
            <v>0</v>
          </cell>
          <cell r="G423">
            <v>0</v>
          </cell>
          <cell r="H423">
            <v>3</v>
          </cell>
          <cell r="I423">
            <v>5</v>
          </cell>
          <cell r="J423">
            <v>1</v>
          </cell>
          <cell r="K423">
            <v>3</v>
          </cell>
          <cell r="L423">
            <v>6</v>
          </cell>
          <cell r="M423">
            <v>12</v>
          </cell>
          <cell r="N423">
            <v>30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1</v>
          </cell>
          <cell r="T423">
            <v>1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66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66</v>
          </cell>
          <cell r="AO423">
            <v>0</v>
          </cell>
          <cell r="AP423">
            <v>0</v>
          </cell>
        </row>
        <row r="424">
          <cell r="A424" t="str">
            <v>480101</v>
          </cell>
          <cell r="B424" t="str">
            <v xml:space="preserve">MAHOPAC       </v>
          </cell>
          <cell r="C424">
            <v>70</v>
          </cell>
          <cell r="D424">
            <v>110</v>
          </cell>
          <cell r="E424">
            <v>150</v>
          </cell>
          <cell r="F424">
            <v>7</v>
          </cell>
          <cell r="G424">
            <v>7</v>
          </cell>
          <cell r="H424">
            <v>23</v>
          </cell>
          <cell r="I424">
            <v>1</v>
          </cell>
          <cell r="J424">
            <v>0</v>
          </cell>
          <cell r="K424">
            <v>4</v>
          </cell>
          <cell r="L424">
            <v>10</v>
          </cell>
          <cell r="M424">
            <v>45</v>
          </cell>
          <cell r="N424">
            <v>235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1</v>
          </cell>
          <cell r="U424">
            <v>0</v>
          </cell>
          <cell r="V424">
            <v>0</v>
          </cell>
          <cell r="W424">
            <v>11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674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674</v>
          </cell>
          <cell r="AO424">
            <v>0</v>
          </cell>
          <cell r="AP424">
            <v>0</v>
          </cell>
        </row>
        <row r="425">
          <cell r="A425" t="str">
            <v>480102</v>
          </cell>
          <cell r="B425" t="str">
            <v xml:space="preserve">CARMEL        </v>
          </cell>
          <cell r="C425">
            <v>72.930000000000007</v>
          </cell>
          <cell r="D425">
            <v>98</v>
          </cell>
          <cell r="E425">
            <v>41.93</v>
          </cell>
          <cell r="F425">
            <v>0</v>
          </cell>
          <cell r="G425">
            <v>0</v>
          </cell>
          <cell r="H425">
            <v>9.8000000000000007</v>
          </cell>
          <cell r="I425">
            <v>0</v>
          </cell>
          <cell r="J425">
            <v>0</v>
          </cell>
          <cell r="K425">
            <v>1</v>
          </cell>
          <cell r="L425">
            <v>21</v>
          </cell>
          <cell r="M425">
            <v>27</v>
          </cell>
          <cell r="N425">
            <v>254.08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0.98</v>
          </cell>
          <cell r="U425">
            <v>9</v>
          </cell>
          <cell r="V425">
            <v>11</v>
          </cell>
          <cell r="W425">
            <v>7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553.72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553.72</v>
          </cell>
          <cell r="AO425">
            <v>0</v>
          </cell>
          <cell r="AP425">
            <v>0</v>
          </cell>
        </row>
        <row r="426">
          <cell r="A426" t="str">
            <v>480401</v>
          </cell>
          <cell r="B426" t="str">
            <v xml:space="preserve">HALDANE       </v>
          </cell>
          <cell r="C426">
            <v>0</v>
          </cell>
          <cell r="D426">
            <v>1</v>
          </cell>
          <cell r="E426">
            <v>6</v>
          </cell>
          <cell r="F426">
            <v>0</v>
          </cell>
          <cell r="G426">
            <v>0.97</v>
          </cell>
          <cell r="H426">
            <v>0</v>
          </cell>
          <cell r="I426">
            <v>2</v>
          </cell>
          <cell r="J426">
            <v>1</v>
          </cell>
          <cell r="K426">
            <v>0</v>
          </cell>
          <cell r="L426">
            <v>9</v>
          </cell>
          <cell r="M426">
            <v>13</v>
          </cell>
          <cell r="N426">
            <v>38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2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72.97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72.97</v>
          </cell>
          <cell r="AO426">
            <v>125398</v>
          </cell>
          <cell r="AP426">
            <v>1718.48</v>
          </cell>
        </row>
        <row r="427">
          <cell r="A427" t="str">
            <v>480404</v>
          </cell>
          <cell r="B427" t="str">
            <v xml:space="preserve">GARRISON      </v>
          </cell>
          <cell r="C427">
            <v>1.2</v>
          </cell>
          <cell r="D427">
            <v>0.5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1</v>
          </cell>
          <cell r="J427">
            <v>0</v>
          </cell>
          <cell r="K427">
            <v>3</v>
          </cell>
          <cell r="L427">
            <v>4</v>
          </cell>
          <cell r="M427">
            <v>2</v>
          </cell>
          <cell r="N427">
            <v>4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5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20.7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20.7</v>
          </cell>
          <cell r="AO427">
            <v>96582</v>
          </cell>
          <cell r="AP427">
            <v>4665.79</v>
          </cell>
        </row>
        <row r="428">
          <cell r="A428" t="str">
            <v>480503</v>
          </cell>
          <cell r="B428" t="str">
            <v xml:space="preserve">PUTNAM VALLEY </v>
          </cell>
          <cell r="C428">
            <v>39.97</v>
          </cell>
          <cell r="D428">
            <v>44</v>
          </cell>
          <cell r="E428">
            <v>13</v>
          </cell>
          <cell r="F428">
            <v>3</v>
          </cell>
          <cell r="G428">
            <v>2</v>
          </cell>
          <cell r="H428">
            <v>7</v>
          </cell>
          <cell r="I428">
            <v>0</v>
          </cell>
          <cell r="J428">
            <v>1</v>
          </cell>
          <cell r="K428">
            <v>0</v>
          </cell>
          <cell r="L428">
            <v>5</v>
          </cell>
          <cell r="M428">
            <v>10</v>
          </cell>
          <cell r="N428">
            <v>73</v>
          </cell>
          <cell r="O428">
            <v>0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2</v>
          </cell>
          <cell r="W428">
            <v>1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201.97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201.97</v>
          </cell>
          <cell r="AO428">
            <v>0</v>
          </cell>
          <cell r="AP428">
            <v>0</v>
          </cell>
        </row>
        <row r="429">
          <cell r="A429" t="str">
            <v>480601</v>
          </cell>
          <cell r="B429" t="str">
            <v xml:space="preserve">BREWSTER      </v>
          </cell>
          <cell r="C429">
            <v>47</v>
          </cell>
          <cell r="D429">
            <v>56</v>
          </cell>
          <cell r="E429">
            <v>23</v>
          </cell>
          <cell r="F429">
            <v>4</v>
          </cell>
          <cell r="G429">
            <v>2</v>
          </cell>
          <cell r="H429">
            <v>5</v>
          </cell>
          <cell r="I429">
            <v>1</v>
          </cell>
          <cell r="J429">
            <v>0</v>
          </cell>
          <cell r="K429">
            <v>1</v>
          </cell>
          <cell r="L429">
            <v>12</v>
          </cell>
          <cell r="M429">
            <v>55</v>
          </cell>
          <cell r="N429">
            <v>195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10</v>
          </cell>
          <cell r="V429">
            <v>5</v>
          </cell>
          <cell r="W429">
            <v>21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437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437</v>
          </cell>
          <cell r="AO429">
            <v>0</v>
          </cell>
          <cell r="AP429">
            <v>0</v>
          </cell>
        </row>
        <row r="430">
          <cell r="A430" t="str">
            <v>490101</v>
          </cell>
          <cell r="B430" t="str">
            <v xml:space="preserve">BERLIN        </v>
          </cell>
          <cell r="C430">
            <v>19</v>
          </cell>
          <cell r="D430">
            <v>10</v>
          </cell>
          <cell r="E430">
            <v>15</v>
          </cell>
          <cell r="F430">
            <v>1</v>
          </cell>
          <cell r="G430">
            <v>0</v>
          </cell>
          <cell r="H430">
            <v>6</v>
          </cell>
          <cell r="I430">
            <v>0</v>
          </cell>
          <cell r="J430">
            <v>0</v>
          </cell>
          <cell r="K430">
            <v>0</v>
          </cell>
          <cell r="L430">
            <v>10</v>
          </cell>
          <cell r="M430">
            <v>9</v>
          </cell>
          <cell r="N430">
            <v>37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3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110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110</v>
          </cell>
          <cell r="AO430">
            <v>0</v>
          </cell>
          <cell r="AP430">
            <v>0</v>
          </cell>
        </row>
        <row r="431">
          <cell r="A431" t="str">
            <v>490202</v>
          </cell>
          <cell r="B431" t="str">
            <v>BRUNSWICK CENT</v>
          </cell>
          <cell r="C431">
            <v>8</v>
          </cell>
          <cell r="D431">
            <v>5</v>
          </cell>
          <cell r="E431">
            <v>5</v>
          </cell>
          <cell r="F431">
            <v>0</v>
          </cell>
          <cell r="G431">
            <v>0</v>
          </cell>
          <cell r="H431">
            <v>3</v>
          </cell>
          <cell r="I431">
            <v>0</v>
          </cell>
          <cell r="J431">
            <v>0</v>
          </cell>
          <cell r="K431">
            <v>0</v>
          </cell>
          <cell r="L431">
            <v>6</v>
          </cell>
          <cell r="M431">
            <v>19</v>
          </cell>
          <cell r="N431">
            <v>61</v>
          </cell>
          <cell r="O431">
            <v>0</v>
          </cell>
          <cell r="P431">
            <v>0</v>
          </cell>
          <cell r="Q431">
            <v>0.12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2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109.12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109.12</v>
          </cell>
          <cell r="AO431">
            <v>0</v>
          </cell>
          <cell r="AP431">
            <v>0</v>
          </cell>
        </row>
        <row r="432">
          <cell r="A432" t="str">
            <v>490301</v>
          </cell>
          <cell r="B432" t="str">
            <v>EAST GREENBUSH</v>
          </cell>
          <cell r="C432">
            <v>56</v>
          </cell>
          <cell r="D432">
            <v>43</v>
          </cell>
          <cell r="E432">
            <v>29</v>
          </cell>
          <cell r="F432">
            <v>4</v>
          </cell>
          <cell r="G432">
            <v>7</v>
          </cell>
          <cell r="H432">
            <v>20</v>
          </cell>
          <cell r="I432">
            <v>0</v>
          </cell>
          <cell r="J432">
            <v>0</v>
          </cell>
          <cell r="K432">
            <v>0</v>
          </cell>
          <cell r="L432">
            <v>95</v>
          </cell>
          <cell r="M432">
            <v>97</v>
          </cell>
          <cell r="N432">
            <v>235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5</v>
          </cell>
          <cell r="W432">
            <v>6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598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1</v>
          </cell>
          <cell r="AK432">
            <v>0</v>
          </cell>
          <cell r="AL432">
            <v>0</v>
          </cell>
          <cell r="AM432">
            <v>0</v>
          </cell>
          <cell r="AN432">
            <v>599</v>
          </cell>
          <cell r="AO432">
            <v>0</v>
          </cell>
          <cell r="AP432">
            <v>0</v>
          </cell>
        </row>
        <row r="433">
          <cell r="A433" t="str">
            <v>490501</v>
          </cell>
          <cell r="B433" t="str">
            <v xml:space="preserve">HOOSICK FALLS </v>
          </cell>
          <cell r="C433">
            <v>1</v>
          </cell>
          <cell r="D433">
            <v>4</v>
          </cell>
          <cell r="E433">
            <v>10</v>
          </cell>
          <cell r="F433">
            <v>0</v>
          </cell>
          <cell r="G433">
            <v>0</v>
          </cell>
          <cell r="H433">
            <v>2</v>
          </cell>
          <cell r="I433">
            <v>0</v>
          </cell>
          <cell r="J433">
            <v>0</v>
          </cell>
          <cell r="K433">
            <v>0</v>
          </cell>
          <cell r="L433">
            <v>15</v>
          </cell>
          <cell r="M433">
            <v>28</v>
          </cell>
          <cell r="N433">
            <v>65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3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128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128</v>
          </cell>
          <cell r="AO433">
            <v>0</v>
          </cell>
          <cell r="AP433">
            <v>0</v>
          </cell>
        </row>
        <row r="434">
          <cell r="A434" t="str">
            <v>490601</v>
          </cell>
          <cell r="B434" t="str">
            <v xml:space="preserve">LANSINGBURGH  </v>
          </cell>
          <cell r="C434">
            <v>40</v>
          </cell>
          <cell r="D434">
            <v>38</v>
          </cell>
          <cell r="E434">
            <v>52</v>
          </cell>
          <cell r="F434">
            <v>6</v>
          </cell>
          <cell r="G434">
            <v>4</v>
          </cell>
          <cell r="H434">
            <v>19</v>
          </cell>
          <cell r="I434">
            <v>0</v>
          </cell>
          <cell r="J434">
            <v>1</v>
          </cell>
          <cell r="K434">
            <v>0</v>
          </cell>
          <cell r="L434">
            <v>40</v>
          </cell>
          <cell r="M434">
            <v>19</v>
          </cell>
          <cell r="N434">
            <v>130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2</v>
          </cell>
          <cell r="V434">
            <v>2</v>
          </cell>
          <cell r="W434">
            <v>1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354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354</v>
          </cell>
          <cell r="AO434">
            <v>0</v>
          </cell>
          <cell r="AP434">
            <v>0</v>
          </cell>
        </row>
        <row r="435">
          <cell r="A435" t="str">
            <v>490804</v>
          </cell>
          <cell r="B435" t="str">
            <v xml:space="preserve">WYNANTSKILL   </v>
          </cell>
          <cell r="C435">
            <v>4</v>
          </cell>
          <cell r="D435">
            <v>2</v>
          </cell>
          <cell r="E435">
            <v>0</v>
          </cell>
          <cell r="F435">
            <v>0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3</v>
          </cell>
          <cell r="L435">
            <v>8</v>
          </cell>
          <cell r="M435">
            <v>6</v>
          </cell>
          <cell r="N435">
            <v>8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21</v>
          </cell>
          <cell r="U435">
            <v>9</v>
          </cell>
          <cell r="V435">
            <v>8</v>
          </cell>
          <cell r="W435">
            <v>3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73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73</v>
          </cell>
          <cell r="AO435">
            <v>0</v>
          </cell>
          <cell r="AP435">
            <v>0</v>
          </cell>
        </row>
        <row r="436">
          <cell r="A436" t="str">
            <v>491200</v>
          </cell>
          <cell r="B436" t="str">
            <v xml:space="preserve">RENSSELAER    </v>
          </cell>
          <cell r="C436">
            <v>50</v>
          </cell>
          <cell r="D436">
            <v>30</v>
          </cell>
          <cell r="E436">
            <v>30</v>
          </cell>
          <cell r="F436">
            <v>2</v>
          </cell>
          <cell r="G436">
            <v>3</v>
          </cell>
          <cell r="H436">
            <v>4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18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137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137</v>
          </cell>
          <cell r="AO436">
            <v>0</v>
          </cell>
          <cell r="AP436">
            <v>0</v>
          </cell>
        </row>
        <row r="437">
          <cell r="A437" t="str">
            <v>491302</v>
          </cell>
          <cell r="B437" t="str">
            <v xml:space="preserve">AVERILL PARK  </v>
          </cell>
          <cell r="C437">
            <v>24</v>
          </cell>
          <cell r="D437">
            <v>37</v>
          </cell>
          <cell r="E437">
            <v>51</v>
          </cell>
          <cell r="F437">
            <v>1</v>
          </cell>
          <cell r="G437">
            <v>2</v>
          </cell>
          <cell r="H437">
            <v>8</v>
          </cell>
          <cell r="I437">
            <v>0</v>
          </cell>
          <cell r="J437">
            <v>0</v>
          </cell>
          <cell r="K437">
            <v>0</v>
          </cell>
          <cell r="L437">
            <v>40</v>
          </cell>
          <cell r="M437">
            <v>35</v>
          </cell>
          <cell r="N437">
            <v>90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7</v>
          </cell>
          <cell r="V437">
            <v>4</v>
          </cell>
          <cell r="W437">
            <v>25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324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324</v>
          </cell>
          <cell r="AO437">
            <v>0</v>
          </cell>
          <cell r="AP437">
            <v>0</v>
          </cell>
        </row>
        <row r="438">
          <cell r="A438" t="str">
            <v>491401</v>
          </cell>
          <cell r="B438" t="str">
            <v xml:space="preserve">HOOSIC VALLEY </v>
          </cell>
          <cell r="C438">
            <v>10</v>
          </cell>
          <cell r="D438">
            <v>4</v>
          </cell>
          <cell r="E438">
            <v>4</v>
          </cell>
          <cell r="F438">
            <v>1</v>
          </cell>
          <cell r="G438">
            <v>0</v>
          </cell>
          <cell r="H438">
            <v>6</v>
          </cell>
          <cell r="I438">
            <v>0</v>
          </cell>
          <cell r="J438">
            <v>0</v>
          </cell>
          <cell r="K438">
            <v>0</v>
          </cell>
          <cell r="L438">
            <v>20</v>
          </cell>
          <cell r="M438">
            <v>21</v>
          </cell>
          <cell r="N438">
            <v>52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25</v>
          </cell>
          <cell r="V438">
            <v>18</v>
          </cell>
          <cell r="W438">
            <v>48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209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209</v>
          </cell>
          <cell r="AO438">
            <v>0</v>
          </cell>
          <cell r="AP438">
            <v>0</v>
          </cell>
        </row>
        <row r="439">
          <cell r="A439" t="str">
            <v>491501</v>
          </cell>
          <cell r="B439" t="str">
            <v xml:space="preserve">SCHODACK      </v>
          </cell>
          <cell r="C439">
            <v>0</v>
          </cell>
          <cell r="D439">
            <v>9</v>
          </cell>
          <cell r="E439">
            <v>0</v>
          </cell>
          <cell r="F439">
            <v>1</v>
          </cell>
          <cell r="G439">
            <v>4</v>
          </cell>
          <cell r="H439">
            <v>4</v>
          </cell>
          <cell r="I439">
            <v>0</v>
          </cell>
          <cell r="J439">
            <v>0</v>
          </cell>
          <cell r="K439">
            <v>0</v>
          </cell>
          <cell r="L439">
            <v>13</v>
          </cell>
          <cell r="M439">
            <v>24</v>
          </cell>
          <cell r="N439">
            <v>39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5</v>
          </cell>
          <cell r="V439">
            <v>0</v>
          </cell>
          <cell r="W439">
            <v>9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108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108</v>
          </cell>
          <cell r="AO439">
            <v>0</v>
          </cell>
          <cell r="AP439">
            <v>0</v>
          </cell>
        </row>
        <row r="440">
          <cell r="A440" t="str">
            <v>491700</v>
          </cell>
          <cell r="B440" t="str">
            <v xml:space="preserve">TROY          </v>
          </cell>
          <cell r="C440">
            <v>93.18</v>
          </cell>
          <cell r="D440">
            <v>54.15</v>
          </cell>
          <cell r="E440">
            <v>103.95</v>
          </cell>
          <cell r="F440">
            <v>8</v>
          </cell>
          <cell r="G440">
            <v>7</v>
          </cell>
          <cell r="H440">
            <v>39.049999999999997</v>
          </cell>
          <cell r="I440">
            <v>0</v>
          </cell>
          <cell r="J440">
            <v>0</v>
          </cell>
          <cell r="K440">
            <v>0</v>
          </cell>
          <cell r="L440">
            <v>67.37</v>
          </cell>
          <cell r="M440">
            <v>49</v>
          </cell>
          <cell r="N440">
            <v>143.1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8.92</v>
          </cell>
          <cell r="V440">
            <v>6</v>
          </cell>
          <cell r="W440">
            <v>9.92</v>
          </cell>
          <cell r="X440">
            <v>0</v>
          </cell>
          <cell r="Y440">
            <v>0</v>
          </cell>
          <cell r="Z440">
            <v>0.6</v>
          </cell>
          <cell r="AA440">
            <v>0</v>
          </cell>
          <cell r="AB440">
            <v>0</v>
          </cell>
          <cell r="AC440">
            <v>0</v>
          </cell>
          <cell r="AD440">
            <v>590.24</v>
          </cell>
          <cell r="AE440">
            <v>3</v>
          </cell>
          <cell r="AF440">
            <v>3</v>
          </cell>
          <cell r="AG440">
            <v>0</v>
          </cell>
          <cell r="AH440">
            <v>3.26</v>
          </cell>
          <cell r="AI440">
            <v>10</v>
          </cell>
          <cell r="AJ440">
            <v>7</v>
          </cell>
          <cell r="AK440">
            <v>2.13</v>
          </cell>
          <cell r="AL440">
            <v>3.1</v>
          </cell>
          <cell r="AM440">
            <v>3.24</v>
          </cell>
          <cell r="AN440">
            <v>624.97</v>
          </cell>
          <cell r="AO440">
            <v>0</v>
          </cell>
          <cell r="AP440">
            <v>0</v>
          </cell>
        </row>
        <row r="441">
          <cell r="A441" t="str">
            <v>500101</v>
          </cell>
          <cell r="B441" t="str">
            <v xml:space="preserve">CLARKSTOWN    </v>
          </cell>
          <cell r="C441">
            <v>45</v>
          </cell>
          <cell r="D441">
            <v>107</v>
          </cell>
          <cell r="E441">
            <v>125</v>
          </cell>
          <cell r="F441">
            <v>16</v>
          </cell>
          <cell r="G441">
            <v>9</v>
          </cell>
          <cell r="H441">
            <v>42</v>
          </cell>
          <cell r="I441">
            <v>0</v>
          </cell>
          <cell r="J441">
            <v>1</v>
          </cell>
          <cell r="K441">
            <v>1</v>
          </cell>
          <cell r="L441">
            <v>77</v>
          </cell>
          <cell r="M441">
            <v>138</v>
          </cell>
          <cell r="N441">
            <v>482</v>
          </cell>
          <cell r="O441">
            <v>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0</v>
          </cell>
          <cell r="U441">
            <v>23</v>
          </cell>
          <cell r="V441">
            <v>19</v>
          </cell>
          <cell r="W441">
            <v>44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1130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1130</v>
          </cell>
          <cell r="AO441">
            <v>0</v>
          </cell>
          <cell r="AP441">
            <v>0</v>
          </cell>
        </row>
        <row r="442">
          <cell r="A442" t="str">
            <v>500108</v>
          </cell>
          <cell r="B442" t="str">
            <v xml:space="preserve">NANUET        </v>
          </cell>
          <cell r="C442">
            <v>18.97</v>
          </cell>
          <cell r="D442">
            <v>32</v>
          </cell>
          <cell r="E442">
            <v>10.92</v>
          </cell>
          <cell r="F442">
            <v>9</v>
          </cell>
          <cell r="G442">
            <v>8</v>
          </cell>
          <cell r="H442">
            <v>14.97</v>
          </cell>
          <cell r="I442">
            <v>0</v>
          </cell>
          <cell r="J442">
            <v>0</v>
          </cell>
          <cell r="K442">
            <v>0</v>
          </cell>
          <cell r="L442">
            <v>15</v>
          </cell>
          <cell r="M442">
            <v>9</v>
          </cell>
          <cell r="N442">
            <v>88.05</v>
          </cell>
          <cell r="O442">
            <v>0</v>
          </cell>
          <cell r="P442">
            <v>0</v>
          </cell>
          <cell r="Q442">
            <v>6</v>
          </cell>
          <cell r="R442">
            <v>0</v>
          </cell>
          <cell r="S442">
            <v>0</v>
          </cell>
          <cell r="T442">
            <v>0</v>
          </cell>
          <cell r="U442">
            <v>17</v>
          </cell>
          <cell r="V442">
            <v>1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229.91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229.91</v>
          </cell>
          <cell r="AO442">
            <v>0</v>
          </cell>
          <cell r="AP442">
            <v>0</v>
          </cell>
        </row>
        <row r="443">
          <cell r="A443" t="str">
            <v>500201</v>
          </cell>
          <cell r="B443" t="str">
            <v xml:space="preserve">HAVERSTRAW-ST </v>
          </cell>
          <cell r="C443">
            <v>72.05</v>
          </cell>
          <cell r="D443">
            <v>71.739999999999995</v>
          </cell>
          <cell r="E443">
            <v>93.92</v>
          </cell>
          <cell r="F443">
            <v>25.73</v>
          </cell>
          <cell r="G443">
            <v>24.18</v>
          </cell>
          <cell r="H443">
            <v>71</v>
          </cell>
          <cell r="I443">
            <v>1.18</v>
          </cell>
          <cell r="J443">
            <v>1.39</v>
          </cell>
          <cell r="K443">
            <v>0</v>
          </cell>
          <cell r="L443">
            <v>25.13</v>
          </cell>
          <cell r="M443">
            <v>75.459999999999994</v>
          </cell>
          <cell r="N443">
            <v>225.28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47.77</v>
          </cell>
          <cell r="V443">
            <v>29.36</v>
          </cell>
          <cell r="W443">
            <v>102.9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867.08999999999992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867.08999999999992</v>
          </cell>
          <cell r="AO443">
            <v>0</v>
          </cell>
          <cell r="AP443">
            <v>0</v>
          </cell>
        </row>
        <row r="444">
          <cell r="A444" t="str">
            <v>500301</v>
          </cell>
          <cell r="B444" t="str">
            <v xml:space="preserve">S. ORANGETOWN </v>
          </cell>
          <cell r="C444">
            <v>25</v>
          </cell>
          <cell r="D444">
            <v>42</v>
          </cell>
          <cell r="E444">
            <v>43</v>
          </cell>
          <cell r="F444">
            <v>6</v>
          </cell>
          <cell r="G444">
            <v>8</v>
          </cell>
          <cell r="H444">
            <v>32</v>
          </cell>
          <cell r="I444">
            <v>0</v>
          </cell>
          <cell r="J444">
            <v>2</v>
          </cell>
          <cell r="K444">
            <v>1</v>
          </cell>
          <cell r="L444">
            <v>24</v>
          </cell>
          <cell r="M444">
            <v>42</v>
          </cell>
          <cell r="N444">
            <v>125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>
            <v>0</v>
          </cell>
          <cell r="V444">
            <v>0</v>
          </cell>
          <cell r="W444">
            <v>0</v>
          </cell>
          <cell r="X444">
            <v>0.5</v>
          </cell>
          <cell r="Y444">
            <v>0</v>
          </cell>
          <cell r="Z444">
            <v>0.88</v>
          </cell>
          <cell r="AA444">
            <v>0</v>
          </cell>
          <cell r="AB444">
            <v>0</v>
          </cell>
          <cell r="AC444">
            <v>0</v>
          </cell>
          <cell r="AD444">
            <v>352.38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352.38</v>
          </cell>
          <cell r="AO444">
            <v>0</v>
          </cell>
          <cell r="AP444">
            <v>0</v>
          </cell>
        </row>
        <row r="445">
          <cell r="A445" t="str">
            <v>500304</v>
          </cell>
          <cell r="B445" t="str">
            <v xml:space="preserve">NYACK         </v>
          </cell>
          <cell r="C445">
            <v>34</v>
          </cell>
          <cell r="D445">
            <v>61</v>
          </cell>
          <cell r="E445">
            <v>49</v>
          </cell>
          <cell r="F445">
            <v>7</v>
          </cell>
          <cell r="G445">
            <v>9</v>
          </cell>
          <cell r="H445">
            <v>33</v>
          </cell>
          <cell r="I445">
            <v>0</v>
          </cell>
          <cell r="J445">
            <v>1</v>
          </cell>
          <cell r="K445">
            <v>2</v>
          </cell>
          <cell r="L445">
            <v>20</v>
          </cell>
          <cell r="M445">
            <v>17</v>
          </cell>
          <cell r="N445">
            <v>82.9</v>
          </cell>
          <cell r="O445">
            <v>0</v>
          </cell>
          <cell r="P445">
            <v>0</v>
          </cell>
          <cell r="Q445">
            <v>4</v>
          </cell>
          <cell r="R445">
            <v>3</v>
          </cell>
          <cell r="S445">
            <v>0</v>
          </cell>
          <cell r="T445">
            <v>6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328.9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328.9</v>
          </cell>
          <cell r="AO445">
            <v>0</v>
          </cell>
          <cell r="AP445">
            <v>0</v>
          </cell>
        </row>
        <row r="446">
          <cell r="A446" t="str">
            <v>500308</v>
          </cell>
          <cell r="B446" t="str">
            <v xml:space="preserve">PEARL RIVER   </v>
          </cell>
          <cell r="C446">
            <v>33</v>
          </cell>
          <cell r="D446">
            <v>19</v>
          </cell>
          <cell r="E446">
            <v>9</v>
          </cell>
          <cell r="F446">
            <v>10</v>
          </cell>
          <cell r="G446">
            <v>11</v>
          </cell>
          <cell r="H446">
            <v>36</v>
          </cell>
          <cell r="I446">
            <v>0</v>
          </cell>
          <cell r="J446">
            <v>2</v>
          </cell>
          <cell r="K446">
            <v>5</v>
          </cell>
          <cell r="L446">
            <v>4</v>
          </cell>
          <cell r="M446">
            <v>30</v>
          </cell>
          <cell r="N446">
            <v>124</v>
          </cell>
          <cell r="O446">
            <v>0</v>
          </cell>
          <cell r="P446">
            <v>0</v>
          </cell>
          <cell r="Q446">
            <v>2</v>
          </cell>
          <cell r="R446">
            <v>0</v>
          </cell>
          <cell r="S446">
            <v>0</v>
          </cell>
          <cell r="T446">
            <v>2</v>
          </cell>
          <cell r="U446">
            <v>0</v>
          </cell>
          <cell r="V446">
            <v>6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293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293</v>
          </cell>
          <cell r="AO446">
            <v>0</v>
          </cell>
          <cell r="AP446">
            <v>0</v>
          </cell>
        </row>
        <row r="447">
          <cell r="A447" t="str">
            <v>500401</v>
          </cell>
          <cell r="B447" t="str">
            <v xml:space="preserve">RAMAPO        </v>
          </cell>
          <cell r="C447">
            <v>40</v>
          </cell>
          <cell r="D447">
            <v>40</v>
          </cell>
          <cell r="E447">
            <v>24</v>
          </cell>
          <cell r="F447">
            <v>31</v>
          </cell>
          <cell r="G447">
            <v>21.98</v>
          </cell>
          <cell r="H447">
            <v>65</v>
          </cell>
          <cell r="I447">
            <v>0</v>
          </cell>
          <cell r="J447">
            <v>0</v>
          </cell>
          <cell r="K447">
            <v>6</v>
          </cell>
          <cell r="L447">
            <v>54</v>
          </cell>
          <cell r="M447">
            <v>54</v>
          </cell>
          <cell r="N447">
            <v>218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3</v>
          </cell>
          <cell r="W447">
            <v>1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557.98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557.98</v>
          </cell>
          <cell r="AO447">
            <v>5860</v>
          </cell>
          <cell r="AP447">
            <v>10.5</v>
          </cell>
        </row>
        <row r="448">
          <cell r="A448" t="str">
            <v>500402</v>
          </cell>
          <cell r="B448" t="str">
            <v xml:space="preserve">EAST RAMAPO   </v>
          </cell>
          <cell r="C448">
            <v>300</v>
          </cell>
          <cell r="D448">
            <v>300</v>
          </cell>
          <cell r="E448">
            <v>260</v>
          </cell>
          <cell r="F448">
            <v>38</v>
          </cell>
          <cell r="G448">
            <v>38</v>
          </cell>
          <cell r="H448">
            <v>94</v>
          </cell>
          <cell r="I448">
            <v>23</v>
          </cell>
          <cell r="J448">
            <v>15</v>
          </cell>
          <cell r="K448">
            <v>25</v>
          </cell>
          <cell r="L448">
            <v>3</v>
          </cell>
          <cell r="M448">
            <v>8</v>
          </cell>
          <cell r="N448">
            <v>328</v>
          </cell>
          <cell r="O448">
            <v>0</v>
          </cell>
          <cell r="P448">
            <v>0</v>
          </cell>
          <cell r="Q448">
            <v>4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1</v>
          </cell>
          <cell r="AD448">
            <v>1437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1437</v>
          </cell>
          <cell r="AO448">
            <v>0</v>
          </cell>
          <cell r="AP448">
            <v>0</v>
          </cell>
        </row>
        <row r="449">
          <cell r="A449" t="str">
            <v>510101</v>
          </cell>
          <cell r="B449" t="str">
            <v xml:space="preserve">BRASHER FALLS </v>
          </cell>
          <cell r="C449">
            <v>4.5</v>
          </cell>
          <cell r="D449">
            <v>4.5</v>
          </cell>
          <cell r="E449">
            <v>19.5</v>
          </cell>
          <cell r="F449">
            <v>1</v>
          </cell>
          <cell r="G449">
            <v>1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12.8</v>
          </cell>
          <cell r="M449">
            <v>18.8</v>
          </cell>
          <cell r="N449">
            <v>43.1</v>
          </cell>
          <cell r="O449">
            <v>0</v>
          </cell>
          <cell r="P449">
            <v>0</v>
          </cell>
          <cell r="Q449">
            <v>1.2</v>
          </cell>
          <cell r="R449">
            <v>0</v>
          </cell>
          <cell r="S449">
            <v>0</v>
          </cell>
          <cell r="T449">
            <v>0</v>
          </cell>
          <cell r="U449">
            <v>1.2</v>
          </cell>
          <cell r="V449">
            <v>0.6</v>
          </cell>
          <cell r="W449">
            <v>0.1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108.29999999999998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108.29999999999998</v>
          </cell>
          <cell r="AO449">
            <v>23753</v>
          </cell>
          <cell r="AP449">
            <v>219.32</v>
          </cell>
        </row>
        <row r="450">
          <cell r="A450" t="str">
            <v>510201</v>
          </cell>
          <cell r="B450" t="str">
            <v xml:space="preserve">CANTON        </v>
          </cell>
          <cell r="C450">
            <v>18</v>
          </cell>
          <cell r="D450">
            <v>22</v>
          </cell>
          <cell r="E450">
            <v>23</v>
          </cell>
          <cell r="F450">
            <v>10</v>
          </cell>
          <cell r="G450">
            <v>5</v>
          </cell>
          <cell r="H450">
            <v>5</v>
          </cell>
          <cell r="I450">
            <v>1</v>
          </cell>
          <cell r="J450">
            <v>1</v>
          </cell>
          <cell r="K450">
            <v>1</v>
          </cell>
          <cell r="L450">
            <v>15</v>
          </cell>
          <cell r="M450">
            <v>23</v>
          </cell>
          <cell r="N450">
            <v>85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4</v>
          </cell>
          <cell r="V450">
            <v>7</v>
          </cell>
          <cell r="W450">
            <v>5</v>
          </cell>
          <cell r="X450">
            <v>0</v>
          </cell>
          <cell r="Y450">
            <v>0</v>
          </cell>
          <cell r="Z450">
            <v>6</v>
          </cell>
          <cell r="AA450">
            <v>0</v>
          </cell>
          <cell r="AB450">
            <v>0</v>
          </cell>
          <cell r="AC450">
            <v>0</v>
          </cell>
          <cell r="AD450">
            <v>231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231</v>
          </cell>
          <cell r="AO450">
            <v>0</v>
          </cell>
          <cell r="AP450">
            <v>0</v>
          </cell>
        </row>
        <row r="451">
          <cell r="A451" t="str">
            <v>510401</v>
          </cell>
          <cell r="B451" t="str">
            <v xml:space="preserve">CLIFTON FINE  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1</v>
          </cell>
          <cell r="J451">
            <v>0</v>
          </cell>
          <cell r="K451">
            <v>0</v>
          </cell>
          <cell r="L451">
            <v>0.95</v>
          </cell>
          <cell r="M451">
            <v>2.87</v>
          </cell>
          <cell r="N451">
            <v>3.31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0.49</v>
          </cell>
          <cell r="W451">
            <v>1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9.620000000000001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9.620000000000001</v>
          </cell>
          <cell r="AO451">
            <v>0</v>
          </cell>
          <cell r="AP451">
            <v>0</v>
          </cell>
        </row>
        <row r="452">
          <cell r="A452" t="str">
            <v>510501</v>
          </cell>
          <cell r="B452" t="str">
            <v>COLTON PIERREP</v>
          </cell>
          <cell r="C452">
            <v>4</v>
          </cell>
          <cell r="D452">
            <v>6</v>
          </cell>
          <cell r="E452">
            <v>1</v>
          </cell>
          <cell r="F452">
            <v>2</v>
          </cell>
          <cell r="G452">
            <v>2</v>
          </cell>
          <cell r="H452">
            <v>2</v>
          </cell>
          <cell r="I452">
            <v>0</v>
          </cell>
          <cell r="J452">
            <v>0</v>
          </cell>
          <cell r="K452">
            <v>0</v>
          </cell>
          <cell r="L452">
            <v>2</v>
          </cell>
          <cell r="M452">
            <v>5</v>
          </cell>
          <cell r="N452">
            <v>6</v>
          </cell>
          <cell r="O452">
            <v>0</v>
          </cell>
          <cell r="P452">
            <v>0</v>
          </cell>
          <cell r="Q452">
            <v>1</v>
          </cell>
          <cell r="R452">
            <v>0</v>
          </cell>
          <cell r="S452">
            <v>0</v>
          </cell>
          <cell r="T452">
            <v>0</v>
          </cell>
          <cell r="U452">
            <v>1</v>
          </cell>
          <cell r="V452">
            <v>1</v>
          </cell>
          <cell r="W452">
            <v>1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34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34</v>
          </cell>
          <cell r="AO452">
            <v>26193</v>
          </cell>
          <cell r="AP452">
            <v>770.38</v>
          </cell>
        </row>
        <row r="453">
          <cell r="A453" t="str">
            <v>511101</v>
          </cell>
          <cell r="B453" t="str">
            <v xml:space="preserve">GOUVERNEUR    </v>
          </cell>
          <cell r="C453">
            <v>16</v>
          </cell>
          <cell r="D453">
            <v>18</v>
          </cell>
          <cell r="E453">
            <v>27</v>
          </cell>
          <cell r="F453">
            <v>6</v>
          </cell>
          <cell r="G453">
            <v>3</v>
          </cell>
          <cell r="H453">
            <v>7</v>
          </cell>
          <cell r="I453">
            <v>1</v>
          </cell>
          <cell r="J453">
            <v>0</v>
          </cell>
          <cell r="K453">
            <v>1</v>
          </cell>
          <cell r="L453">
            <v>15</v>
          </cell>
          <cell r="M453">
            <v>40</v>
          </cell>
          <cell r="N453">
            <v>55</v>
          </cell>
          <cell r="O453">
            <v>0</v>
          </cell>
          <cell r="P453">
            <v>0</v>
          </cell>
          <cell r="Q453">
            <v>4</v>
          </cell>
          <cell r="R453">
            <v>0</v>
          </cell>
          <cell r="S453">
            <v>0</v>
          </cell>
          <cell r="T453">
            <v>1</v>
          </cell>
          <cell r="U453">
            <v>0</v>
          </cell>
          <cell r="V453">
            <v>12</v>
          </cell>
          <cell r="W453">
            <v>32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238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238</v>
          </cell>
          <cell r="AO453">
            <v>0</v>
          </cell>
          <cell r="AP453">
            <v>0</v>
          </cell>
        </row>
        <row r="454">
          <cell r="A454" t="str">
            <v>511201</v>
          </cell>
          <cell r="B454" t="str">
            <v xml:space="preserve">HAMMOND       </v>
          </cell>
          <cell r="C454">
            <v>2</v>
          </cell>
          <cell r="D454">
            <v>2</v>
          </cell>
          <cell r="E454">
            <v>2</v>
          </cell>
          <cell r="F454">
            <v>1</v>
          </cell>
          <cell r="G454">
            <v>0</v>
          </cell>
          <cell r="H454">
            <v>0.5</v>
          </cell>
          <cell r="I454">
            <v>0</v>
          </cell>
          <cell r="J454">
            <v>0</v>
          </cell>
          <cell r="K454">
            <v>0</v>
          </cell>
          <cell r="L454">
            <v>1</v>
          </cell>
          <cell r="M454">
            <v>1</v>
          </cell>
          <cell r="N454">
            <v>16</v>
          </cell>
          <cell r="O454">
            <v>0</v>
          </cell>
          <cell r="P454">
            <v>0</v>
          </cell>
          <cell r="Q454">
            <v>1</v>
          </cell>
          <cell r="R454">
            <v>1</v>
          </cell>
          <cell r="S454">
            <v>0</v>
          </cell>
          <cell r="T454">
            <v>0</v>
          </cell>
          <cell r="U454">
            <v>2</v>
          </cell>
          <cell r="V454">
            <v>1</v>
          </cell>
          <cell r="W454">
            <v>2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32.5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32.5</v>
          </cell>
          <cell r="AO454">
            <v>0</v>
          </cell>
          <cell r="AP454">
            <v>0</v>
          </cell>
        </row>
        <row r="455">
          <cell r="A455" t="str">
            <v>511301</v>
          </cell>
          <cell r="B455" t="str">
            <v xml:space="preserve">HERMON DEKALB </v>
          </cell>
          <cell r="C455">
            <v>0</v>
          </cell>
          <cell r="D455">
            <v>0</v>
          </cell>
          <cell r="E455">
            <v>0</v>
          </cell>
          <cell r="F455">
            <v>3</v>
          </cell>
          <cell r="G455">
            <v>4</v>
          </cell>
          <cell r="H455">
            <v>7.02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7</v>
          </cell>
          <cell r="N455">
            <v>8</v>
          </cell>
          <cell r="O455">
            <v>0</v>
          </cell>
          <cell r="P455">
            <v>0</v>
          </cell>
          <cell r="Q455">
            <v>10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39.019999999999996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39.019999999999996</v>
          </cell>
          <cell r="AO455">
            <v>0</v>
          </cell>
          <cell r="AP455">
            <v>0</v>
          </cell>
        </row>
        <row r="456">
          <cell r="A456" t="str">
            <v>511602</v>
          </cell>
          <cell r="B456" t="str">
            <v xml:space="preserve">LISBON        </v>
          </cell>
          <cell r="C456">
            <v>2</v>
          </cell>
          <cell r="D456">
            <v>4</v>
          </cell>
          <cell r="E456">
            <v>3</v>
          </cell>
          <cell r="F456">
            <v>3</v>
          </cell>
          <cell r="G456">
            <v>4</v>
          </cell>
          <cell r="H456">
            <v>3</v>
          </cell>
          <cell r="I456">
            <v>0</v>
          </cell>
          <cell r="J456">
            <v>0</v>
          </cell>
          <cell r="K456">
            <v>1</v>
          </cell>
          <cell r="L456">
            <v>0</v>
          </cell>
          <cell r="M456">
            <v>7</v>
          </cell>
          <cell r="N456">
            <v>17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1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45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45</v>
          </cell>
          <cell r="AO456">
            <v>67</v>
          </cell>
          <cell r="AP456">
            <v>1.48</v>
          </cell>
        </row>
        <row r="457">
          <cell r="A457" t="str">
            <v>511901</v>
          </cell>
          <cell r="B457" t="str">
            <v>MADRID WADDING</v>
          </cell>
          <cell r="C457">
            <v>1</v>
          </cell>
          <cell r="D457">
            <v>5.05</v>
          </cell>
          <cell r="E457">
            <v>0</v>
          </cell>
          <cell r="F457">
            <v>1</v>
          </cell>
          <cell r="G457">
            <v>5</v>
          </cell>
          <cell r="H457">
            <v>4</v>
          </cell>
          <cell r="I457">
            <v>1</v>
          </cell>
          <cell r="J457">
            <v>0</v>
          </cell>
          <cell r="K457">
            <v>0</v>
          </cell>
          <cell r="L457">
            <v>3.5</v>
          </cell>
          <cell r="M457">
            <v>10</v>
          </cell>
          <cell r="N457">
            <v>31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1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62.55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62.55</v>
          </cell>
          <cell r="AO457">
            <v>0</v>
          </cell>
          <cell r="AP457">
            <v>0</v>
          </cell>
        </row>
        <row r="458">
          <cell r="A458" t="str">
            <v>512001</v>
          </cell>
          <cell r="B458" t="str">
            <v xml:space="preserve">MASSENA       </v>
          </cell>
          <cell r="C458">
            <v>30</v>
          </cell>
          <cell r="D458">
            <v>16</v>
          </cell>
          <cell r="E458">
            <v>46</v>
          </cell>
          <cell r="F458">
            <v>12</v>
          </cell>
          <cell r="G458">
            <v>4</v>
          </cell>
          <cell r="H458">
            <v>6</v>
          </cell>
          <cell r="I458">
            <v>0</v>
          </cell>
          <cell r="J458">
            <v>0</v>
          </cell>
          <cell r="K458">
            <v>0</v>
          </cell>
          <cell r="L458">
            <v>17</v>
          </cell>
          <cell r="M458">
            <v>34</v>
          </cell>
          <cell r="N458">
            <v>94</v>
          </cell>
          <cell r="O458">
            <v>0</v>
          </cell>
          <cell r="P458">
            <v>0</v>
          </cell>
          <cell r="Q458">
            <v>5</v>
          </cell>
          <cell r="R458">
            <v>0</v>
          </cell>
          <cell r="S458">
            <v>0</v>
          </cell>
          <cell r="T458">
            <v>0</v>
          </cell>
          <cell r="U458">
            <v>2</v>
          </cell>
          <cell r="V458">
            <v>0</v>
          </cell>
          <cell r="W458">
            <v>6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272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272</v>
          </cell>
          <cell r="AO458">
            <v>0</v>
          </cell>
          <cell r="AP458">
            <v>0</v>
          </cell>
        </row>
        <row r="459">
          <cell r="A459" t="str">
            <v>512101</v>
          </cell>
          <cell r="B459" t="str">
            <v xml:space="preserve">MORRISTOWN    </v>
          </cell>
          <cell r="C459">
            <v>2</v>
          </cell>
          <cell r="D459">
            <v>1</v>
          </cell>
          <cell r="E459">
            <v>0</v>
          </cell>
          <cell r="F459">
            <v>3</v>
          </cell>
          <cell r="G459">
            <v>4</v>
          </cell>
          <cell r="H459">
            <v>5</v>
          </cell>
          <cell r="I459">
            <v>0</v>
          </cell>
          <cell r="J459">
            <v>1</v>
          </cell>
          <cell r="K459">
            <v>2</v>
          </cell>
          <cell r="L459">
            <v>1</v>
          </cell>
          <cell r="M459">
            <v>0</v>
          </cell>
          <cell r="N459">
            <v>6</v>
          </cell>
          <cell r="O459">
            <v>0</v>
          </cell>
          <cell r="P459">
            <v>0</v>
          </cell>
          <cell r="Q459">
            <v>1</v>
          </cell>
          <cell r="R459">
            <v>0</v>
          </cell>
          <cell r="S459">
            <v>0</v>
          </cell>
          <cell r="T459">
            <v>2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28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28</v>
          </cell>
          <cell r="AO459">
            <v>0</v>
          </cell>
          <cell r="AP459">
            <v>0</v>
          </cell>
        </row>
        <row r="460">
          <cell r="A460" t="str">
            <v>512201</v>
          </cell>
          <cell r="B460" t="str">
            <v>NORWOOD NORFOL</v>
          </cell>
          <cell r="C460">
            <v>10</v>
          </cell>
          <cell r="D460">
            <v>5</v>
          </cell>
          <cell r="E460">
            <v>7</v>
          </cell>
          <cell r="F460">
            <v>3</v>
          </cell>
          <cell r="G460">
            <v>2</v>
          </cell>
          <cell r="H460">
            <v>7</v>
          </cell>
          <cell r="I460">
            <v>0</v>
          </cell>
          <cell r="J460">
            <v>0</v>
          </cell>
          <cell r="K460">
            <v>0</v>
          </cell>
          <cell r="L460">
            <v>14</v>
          </cell>
          <cell r="M460">
            <v>18</v>
          </cell>
          <cell r="N460">
            <v>39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0.2</v>
          </cell>
          <cell r="V460">
            <v>0</v>
          </cell>
          <cell r="W460">
            <v>1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106.2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106.2</v>
          </cell>
          <cell r="AO460">
            <v>0</v>
          </cell>
          <cell r="AP460">
            <v>0</v>
          </cell>
        </row>
        <row r="461">
          <cell r="A461" t="str">
            <v>512300</v>
          </cell>
          <cell r="B461" t="str">
            <v xml:space="preserve">OGDENSBURG    </v>
          </cell>
          <cell r="C461">
            <v>21</v>
          </cell>
          <cell r="D461">
            <v>22</v>
          </cell>
          <cell r="E461">
            <v>10</v>
          </cell>
          <cell r="F461">
            <v>8</v>
          </cell>
          <cell r="G461">
            <v>12</v>
          </cell>
          <cell r="H461">
            <v>10</v>
          </cell>
          <cell r="I461">
            <v>0</v>
          </cell>
          <cell r="J461">
            <v>0</v>
          </cell>
          <cell r="K461">
            <v>6</v>
          </cell>
          <cell r="L461">
            <v>22</v>
          </cell>
          <cell r="M461">
            <v>32</v>
          </cell>
          <cell r="N461">
            <v>81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1</v>
          </cell>
          <cell r="V461">
            <v>1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226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226</v>
          </cell>
          <cell r="AO461">
            <v>0</v>
          </cell>
          <cell r="AP461">
            <v>0</v>
          </cell>
        </row>
        <row r="462">
          <cell r="A462" t="str">
            <v>512404</v>
          </cell>
          <cell r="B462" t="str">
            <v xml:space="preserve">HEUVELTON     </v>
          </cell>
          <cell r="C462">
            <v>1</v>
          </cell>
          <cell r="D462">
            <v>2</v>
          </cell>
          <cell r="E462">
            <v>0</v>
          </cell>
          <cell r="F462">
            <v>4</v>
          </cell>
          <cell r="G462">
            <v>3</v>
          </cell>
          <cell r="H462">
            <v>6</v>
          </cell>
          <cell r="I462">
            <v>0</v>
          </cell>
          <cell r="J462">
            <v>0</v>
          </cell>
          <cell r="K462">
            <v>0</v>
          </cell>
          <cell r="L462">
            <v>4.5</v>
          </cell>
          <cell r="M462">
            <v>6.5</v>
          </cell>
          <cell r="N462">
            <v>18</v>
          </cell>
          <cell r="O462">
            <v>0</v>
          </cell>
          <cell r="P462">
            <v>0</v>
          </cell>
          <cell r="Q462">
            <v>5</v>
          </cell>
          <cell r="R462">
            <v>0</v>
          </cell>
          <cell r="S462">
            <v>0</v>
          </cell>
          <cell r="T462">
            <v>0</v>
          </cell>
          <cell r="U462">
            <v>0.5</v>
          </cell>
          <cell r="V462">
            <v>2</v>
          </cell>
          <cell r="W462">
            <v>3.5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56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56</v>
          </cell>
          <cell r="AO462">
            <v>0</v>
          </cell>
          <cell r="AP462">
            <v>0</v>
          </cell>
        </row>
        <row r="463">
          <cell r="A463" t="str">
            <v>512501</v>
          </cell>
          <cell r="B463" t="str">
            <v xml:space="preserve">PARISHVILLE   </v>
          </cell>
          <cell r="C463">
            <v>1</v>
          </cell>
          <cell r="D463">
            <v>0</v>
          </cell>
          <cell r="E463">
            <v>0</v>
          </cell>
          <cell r="F463">
            <v>2</v>
          </cell>
          <cell r="G463">
            <v>2</v>
          </cell>
          <cell r="H463">
            <v>3</v>
          </cell>
          <cell r="I463">
            <v>0</v>
          </cell>
          <cell r="J463">
            <v>0</v>
          </cell>
          <cell r="K463">
            <v>0</v>
          </cell>
          <cell r="L463">
            <v>1</v>
          </cell>
          <cell r="M463">
            <v>0</v>
          </cell>
          <cell r="N463">
            <v>11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12</v>
          </cell>
          <cell r="X463">
            <v>0</v>
          </cell>
          <cell r="Y463">
            <v>0</v>
          </cell>
          <cell r="Z463">
            <v>3</v>
          </cell>
          <cell r="AA463">
            <v>0</v>
          </cell>
          <cell r="AB463">
            <v>0</v>
          </cell>
          <cell r="AC463">
            <v>0</v>
          </cell>
          <cell r="AD463">
            <v>35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35</v>
          </cell>
          <cell r="AO463">
            <v>0</v>
          </cell>
          <cell r="AP463">
            <v>0</v>
          </cell>
        </row>
        <row r="464">
          <cell r="A464" t="str">
            <v>512902</v>
          </cell>
          <cell r="B464" t="str">
            <v xml:space="preserve">POTSDAM       </v>
          </cell>
          <cell r="C464">
            <v>16</v>
          </cell>
          <cell r="D464">
            <v>11</v>
          </cell>
          <cell r="E464">
            <v>7</v>
          </cell>
          <cell r="F464">
            <v>10</v>
          </cell>
          <cell r="G464">
            <v>5</v>
          </cell>
          <cell r="H464">
            <v>10</v>
          </cell>
          <cell r="I464">
            <v>0</v>
          </cell>
          <cell r="J464">
            <v>0</v>
          </cell>
          <cell r="K464">
            <v>0</v>
          </cell>
          <cell r="L464">
            <v>9</v>
          </cell>
          <cell r="M464">
            <v>26</v>
          </cell>
          <cell r="N464">
            <v>63</v>
          </cell>
          <cell r="O464">
            <v>0</v>
          </cell>
          <cell r="P464">
            <v>0</v>
          </cell>
          <cell r="Q464">
            <v>0.5</v>
          </cell>
          <cell r="R464">
            <v>0</v>
          </cell>
          <cell r="S464">
            <v>0</v>
          </cell>
          <cell r="T464">
            <v>0</v>
          </cell>
          <cell r="U464">
            <v>3</v>
          </cell>
          <cell r="V464">
            <v>0</v>
          </cell>
          <cell r="W464">
            <v>1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161.5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161.5</v>
          </cell>
          <cell r="AO464">
            <v>0</v>
          </cell>
          <cell r="AP464">
            <v>0</v>
          </cell>
        </row>
        <row r="465">
          <cell r="A465" t="str">
            <v>513102</v>
          </cell>
          <cell r="B465" t="str">
            <v xml:space="preserve">EDWARDS-KNOX  </v>
          </cell>
          <cell r="C465">
            <v>8</v>
          </cell>
          <cell r="D465">
            <v>9</v>
          </cell>
          <cell r="E465">
            <v>4</v>
          </cell>
          <cell r="F465">
            <v>0</v>
          </cell>
          <cell r="G465">
            <v>2</v>
          </cell>
          <cell r="H465">
            <v>3</v>
          </cell>
          <cell r="I465">
            <v>0</v>
          </cell>
          <cell r="J465">
            <v>0</v>
          </cell>
          <cell r="K465">
            <v>0</v>
          </cell>
          <cell r="L465">
            <v>3</v>
          </cell>
          <cell r="M465">
            <v>16</v>
          </cell>
          <cell r="N465">
            <v>65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110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110</v>
          </cell>
          <cell r="AO465">
            <v>0</v>
          </cell>
          <cell r="AP465">
            <v>0</v>
          </cell>
        </row>
        <row r="466">
          <cell r="A466" t="str">
            <v>520101</v>
          </cell>
          <cell r="B466" t="str">
            <v xml:space="preserve">BURNT HILLS   </v>
          </cell>
          <cell r="C466">
            <v>44</v>
          </cell>
          <cell r="D466">
            <v>40</v>
          </cell>
          <cell r="E466">
            <v>65</v>
          </cell>
          <cell r="F466">
            <v>2</v>
          </cell>
          <cell r="G466">
            <v>2</v>
          </cell>
          <cell r="H466">
            <v>6</v>
          </cell>
          <cell r="I466">
            <v>0</v>
          </cell>
          <cell r="J466">
            <v>1</v>
          </cell>
          <cell r="K466">
            <v>0</v>
          </cell>
          <cell r="L466">
            <v>22</v>
          </cell>
          <cell r="M466">
            <v>40</v>
          </cell>
          <cell r="N466">
            <v>113</v>
          </cell>
          <cell r="O466">
            <v>0</v>
          </cell>
          <cell r="P466">
            <v>0</v>
          </cell>
          <cell r="Q466">
            <v>0.5</v>
          </cell>
          <cell r="R466">
            <v>0</v>
          </cell>
          <cell r="S466">
            <v>0</v>
          </cell>
          <cell r="T466">
            <v>0</v>
          </cell>
          <cell r="U466">
            <v>7</v>
          </cell>
          <cell r="V466">
            <v>15</v>
          </cell>
          <cell r="W466">
            <v>16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373.5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373.5</v>
          </cell>
          <cell r="AO466">
            <v>0</v>
          </cell>
          <cell r="AP466">
            <v>0</v>
          </cell>
        </row>
        <row r="467">
          <cell r="A467" t="str">
            <v>520302</v>
          </cell>
          <cell r="B467" t="str">
            <v xml:space="preserve">SHENENDEHOWA  </v>
          </cell>
          <cell r="C467">
            <v>63.98</v>
          </cell>
          <cell r="D467">
            <v>50</v>
          </cell>
          <cell r="E467">
            <v>83</v>
          </cell>
          <cell r="F467">
            <v>1</v>
          </cell>
          <cell r="G467">
            <v>1</v>
          </cell>
          <cell r="H467">
            <v>6.88</v>
          </cell>
          <cell r="I467">
            <v>0</v>
          </cell>
          <cell r="J467">
            <v>0</v>
          </cell>
          <cell r="K467">
            <v>0</v>
          </cell>
          <cell r="L467">
            <v>71.98</v>
          </cell>
          <cell r="M467">
            <v>151</v>
          </cell>
          <cell r="N467">
            <v>411.92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24</v>
          </cell>
          <cell r="V467">
            <v>23</v>
          </cell>
          <cell r="W467">
            <v>12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899.76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899.76</v>
          </cell>
          <cell r="AO467">
            <v>0</v>
          </cell>
          <cell r="AP467">
            <v>0</v>
          </cell>
        </row>
        <row r="468">
          <cell r="A468" t="str">
            <v>520401</v>
          </cell>
          <cell r="B468" t="str">
            <v xml:space="preserve">CORINTH       </v>
          </cell>
          <cell r="C468">
            <v>0.97</v>
          </cell>
          <cell r="D468">
            <v>3</v>
          </cell>
          <cell r="E468">
            <v>1.92</v>
          </cell>
          <cell r="F468">
            <v>0</v>
          </cell>
          <cell r="G468">
            <v>0</v>
          </cell>
          <cell r="H468">
            <v>3.95</v>
          </cell>
          <cell r="I468">
            <v>0</v>
          </cell>
          <cell r="J468">
            <v>0</v>
          </cell>
          <cell r="K468">
            <v>0</v>
          </cell>
          <cell r="L468">
            <v>8.77</v>
          </cell>
          <cell r="M468">
            <v>17.8</v>
          </cell>
          <cell r="N468">
            <v>54.1</v>
          </cell>
          <cell r="O468">
            <v>0</v>
          </cell>
          <cell r="P468">
            <v>0</v>
          </cell>
          <cell r="Q468">
            <v>0.95</v>
          </cell>
          <cell r="R468">
            <v>0</v>
          </cell>
          <cell r="S468">
            <v>0</v>
          </cell>
          <cell r="T468">
            <v>1</v>
          </cell>
          <cell r="U468">
            <v>5.87</v>
          </cell>
          <cell r="V468">
            <v>3.17</v>
          </cell>
          <cell r="W468">
            <v>3.92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105.42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105.42</v>
          </cell>
          <cell r="AO468">
            <v>45884</v>
          </cell>
          <cell r="AP468">
            <v>435.24</v>
          </cell>
        </row>
        <row r="469">
          <cell r="A469" t="str">
            <v>520601</v>
          </cell>
          <cell r="B469" t="str">
            <v xml:space="preserve">EDINBURG      </v>
          </cell>
          <cell r="C469">
            <v>0</v>
          </cell>
          <cell r="D469">
            <v>4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2</v>
          </cell>
          <cell r="M469">
            <v>5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8</v>
          </cell>
          <cell r="U469">
            <v>0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20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20</v>
          </cell>
          <cell r="AO469">
            <v>0</v>
          </cell>
          <cell r="AP469">
            <v>0</v>
          </cell>
        </row>
        <row r="470">
          <cell r="A470" t="str">
            <v>520701</v>
          </cell>
          <cell r="B470" t="str">
            <v xml:space="preserve">GALWAY        </v>
          </cell>
          <cell r="C470">
            <v>3</v>
          </cell>
          <cell r="D470">
            <v>6</v>
          </cell>
          <cell r="E470">
            <v>5</v>
          </cell>
          <cell r="F470">
            <v>1</v>
          </cell>
          <cell r="G470">
            <v>1</v>
          </cell>
          <cell r="H470">
            <v>3</v>
          </cell>
          <cell r="I470">
            <v>0</v>
          </cell>
          <cell r="J470">
            <v>0</v>
          </cell>
          <cell r="K470">
            <v>0</v>
          </cell>
          <cell r="L470">
            <v>20</v>
          </cell>
          <cell r="M470">
            <v>20</v>
          </cell>
          <cell r="N470">
            <v>51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110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110</v>
          </cell>
          <cell r="AO470">
            <v>0</v>
          </cell>
          <cell r="AP470">
            <v>0</v>
          </cell>
        </row>
        <row r="471">
          <cell r="A471" t="str">
            <v>521200</v>
          </cell>
          <cell r="B471" t="str">
            <v xml:space="preserve">MECHANICVILLE </v>
          </cell>
          <cell r="C471">
            <v>37.85</v>
          </cell>
          <cell r="D471">
            <v>30.4</v>
          </cell>
          <cell r="E471">
            <v>5</v>
          </cell>
          <cell r="F471">
            <v>1.25</v>
          </cell>
          <cell r="G471">
            <v>0.75</v>
          </cell>
          <cell r="H471">
            <v>7.1</v>
          </cell>
          <cell r="I471">
            <v>0</v>
          </cell>
          <cell r="J471">
            <v>0</v>
          </cell>
          <cell r="K471">
            <v>0</v>
          </cell>
          <cell r="L471">
            <v>1</v>
          </cell>
          <cell r="M471">
            <v>9</v>
          </cell>
          <cell r="N471">
            <v>71.8</v>
          </cell>
          <cell r="O471">
            <v>0</v>
          </cell>
          <cell r="P471">
            <v>0</v>
          </cell>
          <cell r="Q471">
            <v>2</v>
          </cell>
          <cell r="R471">
            <v>0</v>
          </cell>
          <cell r="S471">
            <v>0</v>
          </cell>
          <cell r="T471">
            <v>0</v>
          </cell>
          <cell r="U471">
            <v>1</v>
          </cell>
          <cell r="V471">
            <v>2</v>
          </cell>
          <cell r="W471">
            <v>7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176.14999999999998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176.14999999999998</v>
          </cell>
          <cell r="AO471">
            <v>0</v>
          </cell>
          <cell r="AP471">
            <v>0</v>
          </cell>
        </row>
        <row r="472">
          <cell r="A472" t="str">
            <v>521301</v>
          </cell>
          <cell r="B472" t="str">
            <v xml:space="preserve">BALLSTON SPA  </v>
          </cell>
          <cell r="C472">
            <v>51.97</v>
          </cell>
          <cell r="D472">
            <v>37</v>
          </cell>
          <cell r="E472">
            <v>59</v>
          </cell>
          <cell r="F472">
            <v>1</v>
          </cell>
          <cell r="G472">
            <v>1</v>
          </cell>
          <cell r="H472">
            <v>17</v>
          </cell>
          <cell r="I472">
            <v>0</v>
          </cell>
          <cell r="J472">
            <v>0</v>
          </cell>
          <cell r="K472">
            <v>0</v>
          </cell>
          <cell r="L472">
            <v>29</v>
          </cell>
          <cell r="M472">
            <v>42</v>
          </cell>
          <cell r="N472">
            <v>199.97</v>
          </cell>
          <cell r="O472">
            <v>0</v>
          </cell>
          <cell r="P472">
            <v>0</v>
          </cell>
          <cell r="Q472">
            <v>1.3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439.24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439.24</v>
          </cell>
          <cell r="AO472">
            <v>0</v>
          </cell>
          <cell r="AP472">
            <v>0</v>
          </cell>
        </row>
        <row r="473">
          <cell r="A473" t="str">
            <v>521401</v>
          </cell>
          <cell r="B473" t="str">
            <v>S. GLENS FALLS</v>
          </cell>
          <cell r="C473">
            <v>40</v>
          </cell>
          <cell r="D473">
            <v>51</v>
          </cell>
          <cell r="E473">
            <v>45</v>
          </cell>
          <cell r="F473">
            <v>1</v>
          </cell>
          <cell r="G473">
            <v>6</v>
          </cell>
          <cell r="H473">
            <v>15</v>
          </cell>
          <cell r="I473">
            <v>1.98</v>
          </cell>
          <cell r="J473">
            <v>0</v>
          </cell>
          <cell r="K473">
            <v>1</v>
          </cell>
          <cell r="L473">
            <v>10</v>
          </cell>
          <cell r="M473">
            <v>22</v>
          </cell>
          <cell r="N473">
            <v>137</v>
          </cell>
          <cell r="O473">
            <v>0</v>
          </cell>
          <cell r="P473">
            <v>0</v>
          </cell>
          <cell r="Q473">
            <v>5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1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1</v>
          </cell>
          <cell r="AB473">
            <v>1</v>
          </cell>
          <cell r="AC473">
            <v>0</v>
          </cell>
          <cell r="AD473">
            <v>337.98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337.98</v>
          </cell>
          <cell r="AO473">
            <v>0</v>
          </cell>
          <cell r="AP473">
            <v>0</v>
          </cell>
        </row>
        <row r="474">
          <cell r="A474" t="str">
            <v>521701</v>
          </cell>
          <cell r="B474" t="str">
            <v xml:space="preserve">SCHUYLERVILLE </v>
          </cell>
          <cell r="C474">
            <v>4</v>
          </cell>
          <cell r="D474">
            <v>13</v>
          </cell>
          <cell r="E474">
            <v>18</v>
          </cell>
          <cell r="F474">
            <v>1</v>
          </cell>
          <cell r="G474">
            <v>1</v>
          </cell>
          <cell r="H474">
            <v>4</v>
          </cell>
          <cell r="I474">
            <v>0</v>
          </cell>
          <cell r="J474">
            <v>1</v>
          </cell>
          <cell r="K474">
            <v>1</v>
          </cell>
          <cell r="L474">
            <v>15</v>
          </cell>
          <cell r="M474">
            <v>13</v>
          </cell>
          <cell r="N474">
            <v>61</v>
          </cell>
          <cell r="O474">
            <v>0</v>
          </cell>
          <cell r="P474">
            <v>0</v>
          </cell>
          <cell r="Q474">
            <v>1</v>
          </cell>
          <cell r="R474">
            <v>0</v>
          </cell>
          <cell r="S474">
            <v>0</v>
          </cell>
          <cell r="T474">
            <v>0</v>
          </cell>
          <cell r="U474">
            <v>2</v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136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136</v>
          </cell>
          <cell r="AO474">
            <v>0</v>
          </cell>
          <cell r="AP474">
            <v>0</v>
          </cell>
        </row>
        <row r="475">
          <cell r="A475" t="str">
            <v>521800</v>
          </cell>
          <cell r="B475" t="str">
            <v>SARATOGA SPRIN</v>
          </cell>
          <cell r="C475">
            <v>34</v>
          </cell>
          <cell r="D475">
            <v>22</v>
          </cell>
          <cell r="E475">
            <v>34</v>
          </cell>
          <cell r="F475">
            <v>10</v>
          </cell>
          <cell r="G475">
            <v>5</v>
          </cell>
          <cell r="H475">
            <v>16</v>
          </cell>
          <cell r="I475">
            <v>2</v>
          </cell>
          <cell r="J475">
            <v>0</v>
          </cell>
          <cell r="K475">
            <v>0</v>
          </cell>
          <cell r="L475">
            <v>46</v>
          </cell>
          <cell r="M475">
            <v>70</v>
          </cell>
          <cell r="N475">
            <v>260</v>
          </cell>
          <cell r="O475">
            <v>0</v>
          </cell>
          <cell r="P475">
            <v>0</v>
          </cell>
          <cell r="Q475">
            <v>4</v>
          </cell>
          <cell r="R475">
            <v>0</v>
          </cell>
          <cell r="S475">
            <v>0</v>
          </cell>
          <cell r="T475">
            <v>0</v>
          </cell>
          <cell r="U475">
            <v>23</v>
          </cell>
          <cell r="V475">
            <v>21</v>
          </cell>
          <cell r="W475">
            <v>10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557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557</v>
          </cell>
          <cell r="AO475">
            <v>0</v>
          </cell>
          <cell r="AP475">
            <v>0</v>
          </cell>
        </row>
        <row r="476">
          <cell r="A476" t="str">
            <v>522001</v>
          </cell>
          <cell r="B476" t="str">
            <v xml:space="preserve">STILLWATER    </v>
          </cell>
          <cell r="C476">
            <v>19</v>
          </cell>
          <cell r="D476">
            <v>25</v>
          </cell>
          <cell r="E476">
            <v>21</v>
          </cell>
          <cell r="F476">
            <v>0</v>
          </cell>
          <cell r="G476">
            <v>1</v>
          </cell>
          <cell r="H476">
            <v>2.0499999999999998</v>
          </cell>
          <cell r="I476">
            <v>1</v>
          </cell>
          <cell r="J476">
            <v>2</v>
          </cell>
          <cell r="K476">
            <v>0</v>
          </cell>
          <cell r="L476">
            <v>4.9800000000000004</v>
          </cell>
          <cell r="M476">
            <v>9</v>
          </cell>
          <cell r="N476">
            <v>42.88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1</v>
          </cell>
          <cell r="V476">
            <v>0</v>
          </cell>
          <cell r="W476">
            <v>2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130.91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130.91</v>
          </cell>
          <cell r="AO476">
            <v>0</v>
          </cell>
          <cell r="AP476">
            <v>0</v>
          </cell>
        </row>
        <row r="477">
          <cell r="A477" t="str">
            <v>522101</v>
          </cell>
          <cell r="B477" t="str">
            <v xml:space="preserve">WATERFORD     </v>
          </cell>
          <cell r="C477">
            <v>10</v>
          </cell>
          <cell r="D477">
            <v>7</v>
          </cell>
          <cell r="E477">
            <v>3</v>
          </cell>
          <cell r="F477">
            <v>6</v>
          </cell>
          <cell r="G477">
            <v>1</v>
          </cell>
          <cell r="H477">
            <v>15</v>
          </cell>
          <cell r="I477">
            <v>2.92</v>
          </cell>
          <cell r="J477">
            <v>0</v>
          </cell>
          <cell r="K477">
            <v>1.97</v>
          </cell>
          <cell r="L477">
            <v>12</v>
          </cell>
          <cell r="M477">
            <v>9</v>
          </cell>
          <cell r="N477">
            <v>37</v>
          </cell>
          <cell r="O477">
            <v>0</v>
          </cell>
          <cell r="P477">
            <v>0</v>
          </cell>
          <cell r="Q477">
            <v>2.95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1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108.84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1</v>
          </cell>
          <cell r="AN477">
            <v>109.84</v>
          </cell>
          <cell r="AO477">
            <v>0</v>
          </cell>
          <cell r="AP477">
            <v>0</v>
          </cell>
        </row>
        <row r="478">
          <cell r="A478" t="str">
            <v>530101</v>
          </cell>
          <cell r="B478" t="str">
            <v xml:space="preserve">DUANESBURG    </v>
          </cell>
          <cell r="C478">
            <v>1</v>
          </cell>
          <cell r="D478">
            <v>1</v>
          </cell>
          <cell r="E478">
            <v>1</v>
          </cell>
          <cell r="F478">
            <v>2</v>
          </cell>
          <cell r="G478">
            <v>0</v>
          </cell>
          <cell r="H478">
            <v>6</v>
          </cell>
          <cell r="I478">
            <v>2</v>
          </cell>
          <cell r="J478">
            <v>2</v>
          </cell>
          <cell r="K478">
            <v>3</v>
          </cell>
          <cell r="L478">
            <v>6</v>
          </cell>
          <cell r="M478">
            <v>8</v>
          </cell>
          <cell r="N478">
            <v>30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4</v>
          </cell>
          <cell r="V478">
            <v>4</v>
          </cell>
          <cell r="W478">
            <v>5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75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75</v>
          </cell>
          <cell r="AO478">
            <v>0</v>
          </cell>
          <cell r="AP478">
            <v>0</v>
          </cell>
        </row>
        <row r="479">
          <cell r="A479" t="str">
            <v>530202</v>
          </cell>
          <cell r="B479" t="str">
            <v>SCOTIA GLENVIL</v>
          </cell>
          <cell r="C479">
            <v>28.82</v>
          </cell>
          <cell r="D479">
            <v>35</v>
          </cell>
          <cell r="E479">
            <v>17.18</v>
          </cell>
          <cell r="F479">
            <v>5</v>
          </cell>
          <cell r="G479">
            <v>7</v>
          </cell>
          <cell r="H479">
            <v>27.08</v>
          </cell>
          <cell r="I479">
            <v>0</v>
          </cell>
          <cell r="J479">
            <v>0</v>
          </cell>
          <cell r="K479">
            <v>0</v>
          </cell>
          <cell r="L479">
            <v>26.05</v>
          </cell>
          <cell r="M479">
            <v>63</v>
          </cell>
          <cell r="N479">
            <v>158.9</v>
          </cell>
          <cell r="O479">
            <v>0</v>
          </cell>
          <cell r="P479">
            <v>0</v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>
            <v>6</v>
          </cell>
          <cell r="V479">
            <v>8</v>
          </cell>
          <cell r="W479">
            <v>3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386.03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386.03</v>
          </cell>
          <cell r="AO479">
            <v>0</v>
          </cell>
          <cell r="AP479">
            <v>0</v>
          </cell>
        </row>
        <row r="480">
          <cell r="A480" t="str">
            <v>530301</v>
          </cell>
          <cell r="B480" t="str">
            <v xml:space="preserve">NISKAYUNA     </v>
          </cell>
          <cell r="C480">
            <v>61</v>
          </cell>
          <cell r="D480">
            <v>58</v>
          </cell>
          <cell r="E480">
            <v>70</v>
          </cell>
          <cell r="F480">
            <v>3</v>
          </cell>
          <cell r="G480">
            <v>5</v>
          </cell>
          <cell r="H480">
            <v>10</v>
          </cell>
          <cell r="I480">
            <v>0</v>
          </cell>
          <cell r="J480">
            <v>0</v>
          </cell>
          <cell r="K480">
            <v>0</v>
          </cell>
          <cell r="L480">
            <v>25</v>
          </cell>
          <cell r="M480">
            <v>15</v>
          </cell>
          <cell r="N480">
            <v>112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10</v>
          </cell>
          <cell r="V480">
            <v>5</v>
          </cell>
          <cell r="W480">
            <v>9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383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383</v>
          </cell>
          <cell r="AO480">
            <v>0</v>
          </cell>
          <cell r="AP480">
            <v>0</v>
          </cell>
        </row>
        <row r="481">
          <cell r="A481" t="str">
            <v>530501</v>
          </cell>
          <cell r="B481" t="str">
            <v xml:space="preserve">SCHALMONT     </v>
          </cell>
          <cell r="C481">
            <v>10</v>
          </cell>
          <cell r="D481">
            <v>15</v>
          </cell>
          <cell r="E481">
            <v>11</v>
          </cell>
          <cell r="F481">
            <v>3</v>
          </cell>
          <cell r="G481">
            <v>8</v>
          </cell>
          <cell r="H481">
            <v>9</v>
          </cell>
          <cell r="I481">
            <v>0</v>
          </cell>
          <cell r="J481">
            <v>0</v>
          </cell>
          <cell r="K481">
            <v>3</v>
          </cell>
          <cell r="L481">
            <v>12</v>
          </cell>
          <cell r="M481">
            <v>40</v>
          </cell>
          <cell r="N481">
            <v>74</v>
          </cell>
          <cell r="O481">
            <v>0</v>
          </cell>
          <cell r="P481">
            <v>0</v>
          </cell>
          <cell r="Q481">
            <v>1</v>
          </cell>
          <cell r="R481">
            <v>0</v>
          </cell>
          <cell r="S481">
            <v>0</v>
          </cell>
          <cell r="T481">
            <v>0</v>
          </cell>
          <cell r="U481">
            <v>5</v>
          </cell>
          <cell r="V481">
            <v>4</v>
          </cell>
          <cell r="W481">
            <v>12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207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207</v>
          </cell>
          <cell r="AO481">
            <v>0</v>
          </cell>
          <cell r="AP481">
            <v>0</v>
          </cell>
        </row>
        <row r="482">
          <cell r="A482" t="str">
            <v>530515</v>
          </cell>
          <cell r="B482" t="str">
            <v xml:space="preserve">MOHONASEN     </v>
          </cell>
          <cell r="C482">
            <v>32</v>
          </cell>
          <cell r="D482">
            <v>11</v>
          </cell>
          <cell r="E482">
            <v>25</v>
          </cell>
          <cell r="F482">
            <v>2</v>
          </cell>
          <cell r="G482">
            <v>1</v>
          </cell>
          <cell r="H482">
            <v>6</v>
          </cell>
          <cell r="I482">
            <v>0</v>
          </cell>
          <cell r="J482">
            <v>0</v>
          </cell>
          <cell r="K482">
            <v>0</v>
          </cell>
          <cell r="L482">
            <v>13</v>
          </cell>
          <cell r="M482">
            <v>23</v>
          </cell>
          <cell r="N482">
            <v>88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13</v>
          </cell>
          <cell r="V482">
            <v>8</v>
          </cell>
          <cell r="W482">
            <v>62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284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284</v>
          </cell>
          <cell r="AO482">
            <v>0</v>
          </cell>
          <cell r="AP482">
            <v>0</v>
          </cell>
        </row>
        <row r="483">
          <cell r="A483" t="str">
            <v>530600</v>
          </cell>
          <cell r="B483" t="str">
            <v xml:space="preserve">SCHENECTADY   </v>
          </cell>
          <cell r="C483">
            <v>209</v>
          </cell>
          <cell r="D483">
            <v>190</v>
          </cell>
          <cell r="E483">
            <v>264.02</v>
          </cell>
          <cell r="F483">
            <v>17</v>
          </cell>
          <cell r="G483">
            <v>30</v>
          </cell>
          <cell r="H483">
            <v>74.77</v>
          </cell>
          <cell r="I483">
            <v>0</v>
          </cell>
          <cell r="J483">
            <v>0.87</v>
          </cell>
          <cell r="K483">
            <v>6.31</v>
          </cell>
          <cell r="L483">
            <v>170</v>
          </cell>
          <cell r="M483">
            <v>248</v>
          </cell>
          <cell r="N483">
            <v>451.97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1</v>
          </cell>
          <cell r="T483">
            <v>0</v>
          </cell>
          <cell r="U483">
            <v>15</v>
          </cell>
          <cell r="V483">
            <v>7</v>
          </cell>
          <cell r="W483">
            <v>35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0.88</v>
          </cell>
          <cell r="AC483">
            <v>0</v>
          </cell>
          <cell r="AD483">
            <v>1720.82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1720.82</v>
          </cell>
          <cell r="AO483">
            <v>24469</v>
          </cell>
          <cell r="AP483">
            <v>14.21</v>
          </cell>
        </row>
        <row r="484">
          <cell r="A484" t="str">
            <v>540801</v>
          </cell>
          <cell r="B484" t="str">
            <v>GILBOA CONESVI</v>
          </cell>
          <cell r="C484">
            <v>3.89</v>
          </cell>
          <cell r="D484">
            <v>1.94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0.97</v>
          </cell>
          <cell r="J484">
            <v>0</v>
          </cell>
          <cell r="K484">
            <v>0</v>
          </cell>
          <cell r="L484">
            <v>0</v>
          </cell>
          <cell r="M484">
            <v>5.84</v>
          </cell>
          <cell r="N484">
            <v>28.23</v>
          </cell>
          <cell r="O484">
            <v>0</v>
          </cell>
          <cell r="P484">
            <v>0</v>
          </cell>
          <cell r="Q484">
            <v>0.97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41.84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41.84</v>
          </cell>
          <cell r="AO484">
            <v>0</v>
          </cell>
          <cell r="AP484">
            <v>0</v>
          </cell>
        </row>
        <row r="485">
          <cell r="A485" t="str">
            <v>540901</v>
          </cell>
          <cell r="B485" t="str">
            <v xml:space="preserve">JEFFERSON     </v>
          </cell>
          <cell r="C485">
            <v>0</v>
          </cell>
          <cell r="D485">
            <v>3</v>
          </cell>
          <cell r="E485">
            <v>2</v>
          </cell>
          <cell r="F485">
            <v>0</v>
          </cell>
          <cell r="G485">
            <v>0</v>
          </cell>
          <cell r="H485">
            <v>1</v>
          </cell>
          <cell r="I485">
            <v>0</v>
          </cell>
          <cell r="J485">
            <v>0</v>
          </cell>
          <cell r="K485">
            <v>2</v>
          </cell>
          <cell r="L485">
            <v>1</v>
          </cell>
          <cell r="M485">
            <v>7</v>
          </cell>
          <cell r="N485">
            <v>12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1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29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29</v>
          </cell>
          <cell r="AO485">
            <v>0</v>
          </cell>
          <cell r="AP485">
            <v>0</v>
          </cell>
        </row>
        <row r="486">
          <cell r="A486" t="str">
            <v>541001</v>
          </cell>
          <cell r="B486" t="str">
            <v xml:space="preserve">MIDDLEBURGH   </v>
          </cell>
          <cell r="C486">
            <v>3</v>
          </cell>
          <cell r="D486">
            <v>5</v>
          </cell>
          <cell r="E486">
            <v>0</v>
          </cell>
          <cell r="F486">
            <v>0</v>
          </cell>
          <cell r="G486">
            <v>0</v>
          </cell>
          <cell r="H486">
            <v>5</v>
          </cell>
          <cell r="I486">
            <v>5</v>
          </cell>
          <cell r="J486">
            <v>1</v>
          </cell>
          <cell r="K486">
            <v>1</v>
          </cell>
          <cell r="L486">
            <v>18</v>
          </cell>
          <cell r="M486">
            <v>27</v>
          </cell>
          <cell r="N486">
            <v>83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148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148</v>
          </cell>
          <cell r="AO486">
            <v>14764</v>
          </cell>
          <cell r="AP486">
            <v>99.75</v>
          </cell>
        </row>
        <row r="487">
          <cell r="A487" t="str">
            <v>541102</v>
          </cell>
          <cell r="B487" t="str">
            <v>COBLESKL-RICHM</v>
          </cell>
          <cell r="C487">
            <v>9.75</v>
          </cell>
          <cell r="D487">
            <v>6.82</v>
          </cell>
          <cell r="E487">
            <v>44.87</v>
          </cell>
          <cell r="F487">
            <v>0</v>
          </cell>
          <cell r="G487">
            <v>1.95</v>
          </cell>
          <cell r="H487">
            <v>4.87</v>
          </cell>
          <cell r="I487">
            <v>0</v>
          </cell>
          <cell r="J487">
            <v>0</v>
          </cell>
          <cell r="K487">
            <v>0</v>
          </cell>
          <cell r="L487">
            <v>5.85</v>
          </cell>
          <cell r="M487">
            <v>19.5</v>
          </cell>
          <cell r="N487">
            <v>54.7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0.97</v>
          </cell>
          <cell r="V487">
            <v>0</v>
          </cell>
          <cell r="W487">
            <v>1.95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151.22999999999999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151.22999999999999</v>
          </cell>
          <cell r="AO487">
            <v>3232</v>
          </cell>
          <cell r="AP487">
            <v>21.37</v>
          </cell>
        </row>
        <row r="488">
          <cell r="A488" t="str">
            <v>541201</v>
          </cell>
          <cell r="B488" t="str">
            <v xml:space="preserve">SCHOHARIE     </v>
          </cell>
          <cell r="C488">
            <v>16.899999999999999</v>
          </cell>
          <cell r="D488">
            <v>14.65</v>
          </cell>
          <cell r="E488">
            <v>17.52</v>
          </cell>
          <cell r="F488">
            <v>0</v>
          </cell>
          <cell r="G488">
            <v>0</v>
          </cell>
          <cell r="H488">
            <v>4</v>
          </cell>
          <cell r="I488">
            <v>0</v>
          </cell>
          <cell r="J488">
            <v>1</v>
          </cell>
          <cell r="K488">
            <v>2</v>
          </cell>
          <cell r="L488">
            <v>9</v>
          </cell>
          <cell r="M488">
            <v>6.6</v>
          </cell>
          <cell r="N488">
            <v>36.049999999999997</v>
          </cell>
          <cell r="O488">
            <v>0</v>
          </cell>
          <cell r="P488">
            <v>0</v>
          </cell>
          <cell r="Q488">
            <v>1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3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111.71999999999998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111.71999999999998</v>
          </cell>
          <cell r="AO488">
            <v>0</v>
          </cell>
          <cell r="AP488">
            <v>0</v>
          </cell>
        </row>
        <row r="489">
          <cell r="A489" t="str">
            <v>541401</v>
          </cell>
          <cell r="B489" t="str">
            <v>SHARON SPRINGS</v>
          </cell>
          <cell r="C489">
            <v>0</v>
          </cell>
          <cell r="D489">
            <v>0</v>
          </cell>
          <cell r="E489">
            <v>3</v>
          </cell>
          <cell r="F489">
            <v>0</v>
          </cell>
          <cell r="G489">
            <v>0</v>
          </cell>
          <cell r="H489">
            <v>3.95</v>
          </cell>
          <cell r="I489">
            <v>0.93</v>
          </cell>
          <cell r="J489">
            <v>0</v>
          </cell>
          <cell r="K489">
            <v>2</v>
          </cell>
          <cell r="L489">
            <v>6</v>
          </cell>
          <cell r="M489">
            <v>3</v>
          </cell>
          <cell r="N489">
            <v>19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1</v>
          </cell>
          <cell r="T489">
            <v>0</v>
          </cell>
          <cell r="U489">
            <v>1</v>
          </cell>
          <cell r="V489">
            <v>1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40.879999999999995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40.879999999999995</v>
          </cell>
          <cell r="AO489">
            <v>0</v>
          </cell>
          <cell r="AP489">
            <v>0</v>
          </cell>
        </row>
        <row r="490">
          <cell r="A490" t="str">
            <v>550101</v>
          </cell>
          <cell r="B490" t="str">
            <v>ODESSA MONTOUR</v>
          </cell>
          <cell r="C490">
            <v>4.8499999999999996</v>
          </cell>
          <cell r="D490">
            <v>6.07</v>
          </cell>
          <cell r="E490">
            <v>5.6</v>
          </cell>
          <cell r="F490">
            <v>0</v>
          </cell>
          <cell r="G490">
            <v>0</v>
          </cell>
          <cell r="H490">
            <v>6.95</v>
          </cell>
          <cell r="I490">
            <v>0</v>
          </cell>
          <cell r="J490">
            <v>0</v>
          </cell>
          <cell r="K490">
            <v>0</v>
          </cell>
          <cell r="L490">
            <v>3.7</v>
          </cell>
          <cell r="M490">
            <v>8.32</v>
          </cell>
          <cell r="N490">
            <v>14.8</v>
          </cell>
          <cell r="O490">
            <v>0</v>
          </cell>
          <cell r="P490">
            <v>0</v>
          </cell>
          <cell r="Q490">
            <v>0.52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50.809999999999995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50.809999999999995</v>
          </cell>
          <cell r="AO490">
            <v>11116</v>
          </cell>
          <cell r="AP490">
            <v>218.77</v>
          </cell>
        </row>
        <row r="491">
          <cell r="A491" t="str">
            <v>550301</v>
          </cell>
          <cell r="B491" t="str">
            <v xml:space="preserve">WATKINS GLEN  </v>
          </cell>
          <cell r="C491">
            <v>26</v>
          </cell>
          <cell r="D491">
            <v>10</v>
          </cell>
          <cell r="E491">
            <v>3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9</v>
          </cell>
          <cell r="M491">
            <v>26</v>
          </cell>
          <cell r="N491">
            <v>57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131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131</v>
          </cell>
          <cell r="AO491">
            <v>0</v>
          </cell>
          <cell r="AP491">
            <v>0</v>
          </cell>
        </row>
        <row r="492">
          <cell r="A492" t="str">
            <v>560501</v>
          </cell>
          <cell r="B492" t="str">
            <v xml:space="preserve">SOUTH SENECA  </v>
          </cell>
          <cell r="C492">
            <v>12</v>
          </cell>
          <cell r="D492">
            <v>3</v>
          </cell>
          <cell r="E492">
            <v>5</v>
          </cell>
          <cell r="F492">
            <v>3</v>
          </cell>
          <cell r="G492">
            <v>6</v>
          </cell>
          <cell r="H492">
            <v>8</v>
          </cell>
          <cell r="I492">
            <v>1</v>
          </cell>
          <cell r="J492">
            <v>0</v>
          </cell>
          <cell r="K492">
            <v>0</v>
          </cell>
          <cell r="L492">
            <v>14</v>
          </cell>
          <cell r="M492">
            <v>32</v>
          </cell>
          <cell r="N492">
            <v>63</v>
          </cell>
          <cell r="O492">
            <v>0</v>
          </cell>
          <cell r="P492">
            <v>0</v>
          </cell>
          <cell r="Q492">
            <v>3</v>
          </cell>
          <cell r="R492">
            <v>0</v>
          </cell>
          <cell r="S492">
            <v>0</v>
          </cell>
          <cell r="T492">
            <v>0</v>
          </cell>
          <cell r="U492">
            <v>4</v>
          </cell>
          <cell r="V492">
            <v>4</v>
          </cell>
          <cell r="W492">
            <v>3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1</v>
          </cell>
          <cell r="AD492">
            <v>162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162</v>
          </cell>
          <cell r="AO492">
            <v>0</v>
          </cell>
          <cell r="AP492">
            <v>0</v>
          </cell>
        </row>
        <row r="493">
          <cell r="A493" t="str">
            <v>560603</v>
          </cell>
          <cell r="B493" t="str">
            <v xml:space="preserve">ROMULUS       </v>
          </cell>
          <cell r="C493">
            <v>0</v>
          </cell>
          <cell r="D493">
            <v>2.2999999999999998</v>
          </cell>
          <cell r="E493">
            <v>0.9</v>
          </cell>
          <cell r="F493">
            <v>1.4</v>
          </cell>
          <cell r="G493">
            <v>2.2999999999999998</v>
          </cell>
          <cell r="H493">
            <v>5.7</v>
          </cell>
          <cell r="I493">
            <v>0</v>
          </cell>
          <cell r="J493">
            <v>0</v>
          </cell>
          <cell r="K493">
            <v>0.1</v>
          </cell>
          <cell r="L493">
            <v>0.9</v>
          </cell>
          <cell r="M493">
            <v>1.6</v>
          </cell>
          <cell r="N493">
            <v>15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1</v>
          </cell>
          <cell r="T493">
            <v>0.9</v>
          </cell>
          <cell r="U493">
            <v>0</v>
          </cell>
          <cell r="V493">
            <v>0.3</v>
          </cell>
          <cell r="W493">
            <v>2.2000000000000002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34.6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34.6</v>
          </cell>
          <cell r="AO493">
            <v>0</v>
          </cell>
          <cell r="AP493">
            <v>0</v>
          </cell>
        </row>
        <row r="494">
          <cell r="A494" t="str">
            <v>560701</v>
          </cell>
          <cell r="B494" t="str">
            <v xml:space="preserve">SENECA FALLS  </v>
          </cell>
          <cell r="C494">
            <v>0</v>
          </cell>
          <cell r="D494">
            <v>0</v>
          </cell>
          <cell r="E494">
            <v>1</v>
          </cell>
          <cell r="F494">
            <v>7.77</v>
          </cell>
          <cell r="G494">
            <v>5.55</v>
          </cell>
          <cell r="H494">
            <v>23.95</v>
          </cell>
          <cell r="I494">
            <v>0</v>
          </cell>
          <cell r="J494">
            <v>0</v>
          </cell>
          <cell r="K494">
            <v>0</v>
          </cell>
          <cell r="L494">
            <v>5.8</v>
          </cell>
          <cell r="M494">
            <v>13.07</v>
          </cell>
          <cell r="N494">
            <v>83</v>
          </cell>
          <cell r="O494">
            <v>0</v>
          </cell>
          <cell r="P494">
            <v>0</v>
          </cell>
          <cell r="Q494">
            <v>2.92</v>
          </cell>
          <cell r="R494">
            <v>0</v>
          </cell>
          <cell r="S494">
            <v>0</v>
          </cell>
          <cell r="T494">
            <v>0.87</v>
          </cell>
          <cell r="U494">
            <v>0.97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144.89999999999998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144.89999999999998</v>
          </cell>
          <cell r="AO494">
            <v>0</v>
          </cell>
          <cell r="AP494">
            <v>0</v>
          </cell>
        </row>
        <row r="495">
          <cell r="A495" t="str">
            <v>561006</v>
          </cell>
          <cell r="B495" t="str">
            <v xml:space="preserve">WATERLOO CENT </v>
          </cell>
          <cell r="C495">
            <v>11.5</v>
          </cell>
          <cell r="D495">
            <v>10.8</v>
          </cell>
          <cell r="E495">
            <v>7</v>
          </cell>
          <cell r="F495">
            <v>6.5</v>
          </cell>
          <cell r="G495">
            <v>12</v>
          </cell>
          <cell r="H495">
            <v>20</v>
          </cell>
          <cell r="I495">
            <v>1</v>
          </cell>
          <cell r="J495">
            <v>0</v>
          </cell>
          <cell r="K495">
            <v>0</v>
          </cell>
          <cell r="L495">
            <v>12</v>
          </cell>
          <cell r="M495">
            <v>26</v>
          </cell>
          <cell r="N495">
            <v>85</v>
          </cell>
          <cell r="O495">
            <v>0</v>
          </cell>
          <cell r="P495">
            <v>0</v>
          </cell>
          <cell r="Q495">
            <v>7</v>
          </cell>
          <cell r="R495">
            <v>0</v>
          </cell>
          <cell r="S495">
            <v>0</v>
          </cell>
          <cell r="T495">
            <v>0</v>
          </cell>
          <cell r="U495">
            <v>8</v>
          </cell>
          <cell r="V495">
            <v>11</v>
          </cell>
          <cell r="W495">
            <v>5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222.8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222.8</v>
          </cell>
          <cell r="AO495">
            <v>0</v>
          </cell>
          <cell r="AP495">
            <v>0</v>
          </cell>
        </row>
        <row r="496">
          <cell r="A496" t="str">
            <v>570101</v>
          </cell>
          <cell r="B496" t="str">
            <v xml:space="preserve">ADDISON       </v>
          </cell>
          <cell r="C496">
            <v>9</v>
          </cell>
          <cell r="D496">
            <v>18</v>
          </cell>
          <cell r="E496">
            <v>10</v>
          </cell>
          <cell r="F496">
            <v>1</v>
          </cell>
          <cell r="G496">
            <v>8</v>
          </cell>
          <cell r="H496">
            <v>20</v>
          </cell>
          <cell r="I496">
            <v>0</v>
          </cell>
          <cell r="J496">
            <v>1</v>
          </cell>
          <cell r="K496">
            <v>1</v>
          </cell>
          <cell r="L496">
            <v>9</v>
          </cell>
          <cell r="M496">
            <v>25</v>
          </cell>
          <cell r="N496">
            <v>59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1</v>
          </cell>
          <cell r="U496">
            <v>0</v>
          </cell>
          <cell r="V496">
            <v>2</v>
          </cell>
          <cell r="W496">
            <v>20</v>
          </cell>
          <cell r="X496">
            <v>0</v>
          </cell>
          <cell r="Y496">
            <v>0</v>
          </cell>
          <cell r="Z496">
            <v>3</v>
          </cell>
          <cell r="AA496">
            <v>0</v>
          </cell>
          <cell r="AB496">
            <v>0</v>
          </cell>
          <cell r="AC496">
            <v>1</v>
          </cell>
          <cell r="AD496">
            <v>188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188</v>
          </cell>
          <cell r="AO496">
            <v>0</v>
          </cell>
          <cell r="AP496">
            <v>0</v>
          </cell>
        </row>
        <row r="497">
          <cell r="A497" t="str">
            <v>570201</v>
          </cell>
          <cell r="B497" t="str">
            <v xml:space="preserve">AVOCA         </v>
          </cell>
          <cell r="C497">
            <v>3.1</v>
          </cell>
          <cell r="D497">
            <v>2.2000000000000002</v>
          </cell>
          <cell r="E497">
            <v>0</v>
          </cell>
          <cell r="F497">
            <v>0.35</v>
          </cell>
          <cell r="G497">
            <v>0.1</v>
          </cell>
          <cell r="H497">
            <v>2.5</v>
          </cell>
          <cell r="I497">
            <v>0</v>
          </cell>
          <cell r="J497">
            <v>1.47</v>
          </cell>
          <cell r="K497">
            <v>0</v>
          </cell>
          <cell r="L497">
            <v>0.85</v>
          </cell>
          <cell r="M497">
            <v>4.2</v>
          </cell>
          <cell r="N497">
            <v>2.97</v>
          </cell>
          <cell r="O497">
            <v>0</v>
          </cell>
          <cell r="P497">
            <v>0</v>
          </cell>
          <cell r="Q497">
            <v>0.22</v>
          </cell>
          <cell r="R497">
            <v>0</v>
          </cell>
          <cell r="S497">
            <v>0.85</v>
          </cell>
          <cell r="T497">
            <v>0.37</v>
          </cell>
          <cell r="U497">
            <v>1.1000000000000001</v>
          </cell>
          <cell r="V497">
            <v>1.7</v>
          </cell>
          <cell r="W497">
            <v>3.05</v>
          </cell>
          <cell r="X497">
            <v>0</v>
          </cell>
          <cell r="Y497">
            <v>0</v>
          </cell>
          <cell r="Z497">
            <v>0.62</v>
          </cell>
          <cell r="AA497">
            <v>0</v>
          </cell>
          <cell r="AB497">
            <v>0</v>
          </cell>
          <cell r="AC497">
            <v>0</v>
          </cell>
          <cell r="AD497">
            <v>25.650000000000002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25.650000000000002</v>
          </cell>
          <cell r="AO497">
            <v>0</v>
          </cell>
          <cell r="AP497">
            <v>0</v>
          </cell>
        </row>
        <row r="498">
          <cell r="A498" t="str">
            <v>570302</v>
          </cell>
          <cell r="B498" t="str">
            <v xml:space="preserve">BATH          </v>
          </cell>
          <cell r="C498">
            <v>26</v>
          </cell>
          <cell r="D498">
            <v>22</v>
          </cell>
          <cell r="E498">
            <v>15</v>
          </cell>
          <cell r="F498">
            <v>6</v>
          </cell>
          <cell r="G498">
            <v>7</v>
          </cell>
          <cell r="H498">
            <v>6</v>
          </cell>
          <cell r="I498">
            <v>0</v>
          </cell>
          <cell r="J498">
            <v>0</v>
          </cell>
          <cell r="K498">
            <v>0</v>
          </cell>
          <cell r="L498">
            <v>12</v>
          </cell>
          <cell r="M498">
            <v>20</v>
          </cell>
          <cell r="N498">
            <v>45.35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1</v>
          </cell>
          <cell r="T498">
            <v>0</v>
          </cell>
          <cell r="U498">
            <v>18</v>
          </cell>
          <cell r="V498">
            <v>10</v>
          </cell>
          <cell r="W498">
            <v>32.94</v>
          </cell>
          <cell r="X498">
            <v>0</v>
          </cell>
          <cell r="Y498">
            <v>0</v>
          </cell>
          <cell r="Z498">
            <v>4</v>
          </cell>
          <cell r="AA498">
            <v>0</v>
          </cell>
          <cell r="AB498">
            <v>0</v>
          </cell>
          <cell r="AC498">
            <v>0</v>
          </cell>
          <cell r="AD498">
            <v>225.29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225.29</v>
          </cell>
          <cell r="AO498">
            <v>0</v>
          </cell>
          <cell r="AP498">
            <v>0</v>
          </cell>
        </row>
        <row r="499">
          <cell r="A499" t="str">
            <v>570401</v>
          </cell>
          <cell r="B499" t="str">
            <v xml:space="preserve">BRADFORD      </v>
          </cell>
          <cell r="C499">
            <v>0</v>
          </cell>
          <cell r="D499">
            <v>2.65</v>
          </cell>
          <cell r="E499">
            <v>1.02</v>
          </cell>
          <cell r="F499">
            <v>0.35</v>
          </cell>
          <cell r="G499">
            <v>1.3</v>
          </cell>
          <cell r="H499">
            <v>3.62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2.57</v>
          </cell>
          <cell r="N499">
            <v>9.7200000000000006</v>
          </cell>
          <cell r="O499">
            <v>0</v>
          </cell>
          <cell r="P499">
            <v>0</v>
          </cell>
          <cell r="Q499">
            <v>0.52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21.75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21.75</v>
          </cell>
          <cell r="AO499">
            <v>0</v>
          </cell>
          <cell r="AP499">
            <v>0</v>
          </cell>
        </row>
        <row r="500">
          <cell r="A500" t="str">
            <v>570603</v>
          </cell>
          <cell r="B500" t="str">
            <v>CAMPBELL-SAVON</v>
          </cell>
          <cell r="C500">
            <v>1</v>
          </cell>
          <cell r="D500">
            <v>0</v>
          </cell>
          <cell r="E500">
            <v>3</v>
          </cell>
          <cell r="F500">
            <v>8</v>
          </cell>
          <cell r="G500">
            <v>7</v>
          </cell>
          <cell r="H500">
            <v>10</v>
          </cell>
          <cell r="I500">
            <v>3</v>
          </cell>
          <cell r="J500">
            <v>1</v>
          </cell>
          <cell r="K500">
            <v>3</v>
          </cell>
          <cell r="L500">
            <v>8</v>
          </cell>
          <cell r="M500">
            <v>10</v>
          </cell>
          <cell r="N500">
            <v>31</v>
          </cell>
          <cell r="O500">
            <v>0</v>
          </cell>
          <cell r="P500">
            <v>0</v>
          </cell>
          <cell r="Q500">
            <v>5.5</v>
          </cell>
          <cell r="R500">
            <v>0</v>
          </cell>
          <cell r="S500">
            <v>0</v>
          </cell>
          <cell r="T500">
            <v>0</v>
          </cell>
          <cell r="U500">
            <v>4</v>
          </cell>
          <cell r="V500">
            <v>5</v>
          </cell>
          <cell r="W500">
            <v>10</v>
          </cell>
          <cell r="X500">
            <v>0</v>
          </cell>
          <cell r="Y500">
            <v>0</v>
          </cell>
          <cell r="Z500">
            <v>0.3</v>
          </cell>
          <cell r="AA500">
            <v>0</v>
          </cell>
          <cell r="AB500">
            <v>0</v>
          </cell>
          <cell r="AC500">
            <v>0</v>
          </cell>
          <cell r="AD500">
            <v>109.8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109.8</v>
          </cell>
          <cell r="AO500">
            <v>0</v>
          </cell>
          <cell r="AP500">
            <v>0</v>
          </cell>
        </row>
        <row r="501">
          <cell r="A501" t="str">
            <v>571000</v>
          </cell>
          <cell r="B501" t="str">
            <v xml:space="preserve">CORNING       </v>
          </cell>
          <cell r="C501">
            <v>90</v>
          </cell>
          <cell r="D501">
            <v>70</v>
          </cell>
          <cell r="E501">
            <v>65</v>
          </cell>
          <cell r="F501">
            <v>1</v>
          </cell>
          <cell r="G501">
            <v>3</v>
          </cell>
          <cell r="H501">
            <v>14</v>
          </cell>
          <cell r="I501">
            <v>1</v>
          </cell>
          <cell r="J501">
            <v>0</v>
          </cell>
          <cell r="K501">
            <v>0</v>
          </cell>
          <cell r="L501">
            <v>38</v>
          </cell>
          <cell r="M501">
            <v>60</v>
          </cell>
          <cell r="N501">
            <v>275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2</v>
          </cell>
          <cell r="V501">
            <v>5</v>
          </cell>
          <cell r="W501">
            <v>10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634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634</v>
          </cell>
          <cell r="AO501">
            <v>0</v>
          </cell>
          <cell r="AP501">
            <v>0</v>
          </cell>
        </row>
        <row r="502">
          <cell r="A502" t="str">
            <v>571502</v>
          </cell>
          <cell r="B502" t="str">
            <v>CANISTEO-GREEN</v>
          </cell>
          <cell r="C502">
            <v>0.82</v>
          </cell>
          <cell r="D502">
            <v>4.7</v>
          </cell>
          <cell r="E502">
            <v>6.77</v>
          </cell>
          <cell r="F502">
            <v>0</v>
          </cell>
          <cell r="G502">
            <v>0.85</v>
          </cell>
          <cell r="H502">
            <v>2.0499999999999998</v>
          </cell>
          <cell r="I502">
            <v>0.8</v>
          </cell>
          <cell r="J502">
            <v>0</v>
          </cell>
          <cell r="K502">
            <v>0</v>
          </cell>
          <cell r="L502">
            <v>6.9</v>
          </cell>
          <cell r="M502">
            <v>10.25</v>
          </cell>
          <cell r="N502">
            <v>21.95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0.25</v>
          </cell>
          <cell r="U502">
            <v>0.7</v>
          </cell>
          <cell r="V502">
            <v>3.02</v>
          </cell>
          <cell r="W502">
            <v>4.47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0.12</v>
          </cell>
          <cell r="AD502">
            <v>63.650000000000006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63.650000000000006</v>
          </cell>
          <cell r="AO502">
            <v>0</v>
          </cell>
          <cell r="AP502">
            <v>0</v>
          </cell>
        </row>
        <row r="503">
          <cell r="A503" t="str">
            <v>571800</v>
          </cell>
          <cell r="B503" t="str">
            <v xml:space="preserve">HORNELL       </v>
          </cell>
          <cell r="C503">
            <v>23.5</v>
          </cell>
          <cell r="D503">
            <v>28.3</v>
          </cell>
          <cell r="E503">
            <v>25.7</v>
          </cell>
          <cell r="F503">
            <v>0.97</v>
          </cell>
          <cell r="G503">
            <v>0</v>
          </cell>
          <cell r="H503">
            <v>8.82</v>
          </cell>
          <cell r="I503">
            <v>0</v>
          </cell>
          <cell r="J503">
            <v>0</v>
          </cell>
          <cell r="K503">
            <v>0</v>
          </cell>
          <cell r="L503">
            <v>34.35</v>
          </cell>
          <cell r="M503">
            <v>38.049999999999997</v>
          </cell>
          <cell r="N503">
            <v>119.85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7.8</v>
          </cell>
          <cell r="V503">
            <v>5.85</v>
          </cell>
          <cell r="W503">
            <v>0.97</v>
          </cell>
          <cell r="X503">
            <v>0</v>
          </cell>
          <cell r="Y503">
            <v>0</v>
          </cell>
          <cell r="Z503">
            <v>3.97</v>
          </cell>
          <cell r="AA503">
            <v>0</v>
          </cell>
          <cell r="AB503">
            <v>0</v>
          </cell>
          <cell r="AC503">
            <v>0</v>
          </cell>
          <cell r="AD503">
            <v>298.13000000000005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298.13000000000005</v>
          </cell>
          <cell r="AO503">
            <v>0</v>
          </cell>
          <cell r="AP503">
            <v>0</v>
          </cell>
        </row>
        <row r="504">
          <cell r="A504" t="str">
            <v>571901</v>
          </cell>
          <cell r="B504" t="str">
            <v xml:space="preserve">ARKPORT       </v>
          </cell>
          <cell r="C504">
            <v>3.38</v>
          </cell>
          <cell r="D504">
            <v>0</v>
          </cell>
          <cell r="E504">
            <v>0</v>
          </cell>
          <cell r="F504">
            <v>1.41</v>
          </cell>
          <cell r="G504">
            <v>1</v>
          </cell>
          <cell r="H504">
            <v>1</v>
          </cell>
          <cell r="I504">
            <v>0</v>
          </cell>
          <cell r="J504">
            <v>0</v>
          </cell>
          <cell r="K504">
            <v>0</v>
          </cell>
          <cell r="L504">
            <v>4.99</v>
          </cell>
          <cell r="M504">
            <v>6.83</v>
          </cell>
          <cell r="N504">
            <v>25.49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1</v>
          </cell>
          <cell r="V504">
            <v>1.64</v>
          </cell>
          <cell r="W504">
            <v>0.49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47.23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47.23</v>
          </cell>
          <cell r="AO504">
            <v>5967</v>
          </cell>
          <cell r="AP504">
            <v>126.33</v>
          </cell>
        </row>
        <row r="505">
          <cell r="A505" t="str">
            <v>572301</v>
          </cell>
          <cell r="B505" t="str">
            <v xml:space="preserve">PRATTSBURG    </v>
          </cell>
          <cell r="C505">
            <v>1</v>
          </cell>
          <cell r="D505">
            <v>7</v>
          </cell>
          <cell r="E505">
            <v>3</v>
          </cell>
          <cell r="F505">
            <v>0</v>
          </cell>
          <cell r="G505">
            <v>0</v>
          </cell>
          <cell r="H505">
            <v>0</v>
          </cell>
          <cell r="I505">
            <v>3</v>
          </cell>
          <cell r="J505">
            <v>1</v>
          </cell>
          <cell r="K505">
            <v>0</v>
          </cell>
          <cell r="L505">
            <v>4</v>
          </cell>
          <cell r="M505">
            <v>5</v>
          </cell>
          <cell r="N505">
            <v>22</v>
          </cell>
          <cell r="O505">
            <v>0</v>
          </cell>
          <cell r="P505">
            <v>0</v>
          </cell>
          <cell r="Q505">
            <v>1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1</v>
          </cell>
          <cell r="W505">
            <v>2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50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50</v>
          </cell>
          <cell r="AO505">
            <v>0</v>
          </cell>
          <cell r="AP505">
            <v>0</v>
          </cell>
        </row>
        <row r="506">
          <cell r="A506" t="str">
            <v>572702</v>
          </cell>
          <cell r="B506" t="str">
            <v>JASPER-TRPSBRG</v>
          </cell>
          <cell r="C506">
            <v>9</v>
          </cell>
          <cell r="D506">
            <v>1</v>
          </cell>
          <cell r="E506">
            <v>3</v>
          </cell>
          <cell r="F506">
            <v>1</v>
          </cell>
          <cell r="G506">
            <v>1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11</v>
          </cell>
          <cell r="M506">
            <v>5</v>
          </cell>
          <cell r="N506">
            <v>30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1</v>
          </cell>
          <cell r="U506">
            <v>3</v>
          </cell>
          <cell r="V506">
            <v>3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68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68</v>
          </cell>
          <cell r="AO506">
            <v>0</v>
          </cell>
          <cell r="AP506">
            <v>0</v>
          </cell>
        </row>
        <row r="507">
          <cell r="A507" t="str">
            <v>572901</v>
          </cell>
          <cell r="B507" t="str">
            <v xml:space="preserve">HAMMONDSPORT  </v>
          </cell>
          <cell r="C507">
            <v>0</v>
          </cell>
          <cell r="D507">
            <v>3</v>
          </cell>
          <cell r="E507">
            <v>6</v>
          </cell>
          <cell r="F507">
            <v>0</v>
          </cell>
          <cell r="G507">
            <v>0</v>
          </cell>
          <cell r="H507">
            <v>6</v>
          </cell>
          <cell r="I507">
            <v>2</v>
          </cell>
          <cell r="J507">
            <v>2</v>
          </cell>
          <cell r="K507">
            <v>2</v>
          </cell>
          <cell r="L507">
            <v>5</v>
          </cell>
          <cell r="M507">
            <v>5</v>
          </cell>
          <cell r="N507">
            <v>18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6</v>
          </cell>
          <cell r="U507">
            <v>5</v>
          </cell>
          <cell r="V507">
            <v>2</v>
          </cell>
          <cell r="W507">
            <v>3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65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65</v>
          </cell>
          <cell r="AO507">
            <v>0</v>
          </cell>
          <cell r="AP507">
            <v>0</v>
          </cell>
        </row>
        <row r="508">
          <cell r="A508" t="str">
            <v>573002</v>
          </cell>
          <cell r="B508" t="str">
            <v>WAYLAND-COHOCT</v>
          </cell>
          <cell r="C508">
            <v>0</v>
          </cell>
          <cell r="D508">
            <v>4</v>
          </cell>
          <cell r="E508">
            <v>9</v>
          </cell>
          <cell r="F508">
            <v>1</v>
          </cell>
          <cell r="G508">
            <v>2</v>
          </cell>
          <cell r="H508">
            <v>6</v>
          </cell>
          <cell r="I508">
            <v>0</v>
          </cell>
          <cell r="J508">
            <v>0</v>
          </cell>
          <cell r="K508">
            <v>0</v>
          </cell>
          <cell r="L508">
            <v>15</v>
          </cell>
          <cell r="M508">
            <v>24</v>
          </cell>
          <cell r="N508">
            <v>60</v>
          </cell>
          <cell r="O508">
            <v>0</v>
          </cell>
          <cell r="P508">
            <v>0</v>
          </cell>
          <cell r="Q508">
            <v>3</v>
          </cell>
          <cell r="R508">
            <v>0</v>
          </cell>
          <cell r="S508">
            <v>0</v>
          </cell>
          <cell r="T508">
            <v>0</v>
          </cell>
          <cell r="U508">
            <v>4</v>
          </cell>
          <cell r="V508">
            <v>2</v>
          </cell>
          <cell r="W508">
            <v>1</v>
          </cell>
          <cell r="X508">
            <v>0</v>
          </cell>
          <cell r="Y508">
            <v>0</v>
          </cell>
          <cell r="Z508">
            <v>1</v>
          </cell>
          <cell r="AA508">
            <v>0</v>
          </cell>
          <cell r="AB508">
            <v>0</v>
          </cell>
          <cell r="AC508">
            <v>0</v>
          </cell>
          <cell r="AD508">
            <v>132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132</v>
          </cell>
          <cell r="AO508">
            <v>0</v>
          </cell>
          <cell r="AP508">
            <v>0</v>
          </cell>
        </row>
        <row r="509">
          <cell r="A509" t="str">
            <v>580101</v>
          </cell>
          <cell r="B509" t="str">
            <v xml:space="preserve">BABYLON       </v>
          </cell>
          <cell r="C509">
            <v>28</v>
          </cell>
          <cell r="D509">
            <v>42</v>
          </cell>
          <cell r="E509">
            <v>18</v>
          </cell>
          <cell r="F509">
            <v>8</v>
          </cell>
          <cell r="G509">
            <v>4</v>
          </cell>
          <cell r="H509">
            <v>15</v>
          </cell>
          <cell r="I509">
            <v>1</v>
          </cell>
          <cell r="J509">
            <v>0</v>
          </cell>
          <cell r="K509">
            <v>0</v>
          </cell>
          <cell r="L509">
            <v>0</v>
          </cell>
          <cell r="M509">
            <v>4</v>
          </cell>
          <cell r="N509">
            <v>69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2.6</v>
          </cell>
          <cell r="V509">
            <v>6</v>
          </cell>
          <cell r="W509">
            <v>1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198.6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198.6</v>
          </cell>
          <cell r="AO509">
            <v>0</v>
          </cell>
          <cell r="AP509">
            <v>0</v>
          </cell>
        </row>
        <row r="510">
          <cell r="A510" t="str">
            <v>580102</v>
          </cell>
          <cell r="B510" t="str">
            <v xml:space="preserve">WEST BABYLON  </v>
          </cell>
          <cell r="C510">
            <v>48</v>
          </cell>
          <cell r="D510">
            <v>53</v>
          </cell>
          <cell r="E510">
            <v>80</v>
          </cell>
          <cell r="F510">
            <v>8</v>
          </cell>
          <cell r="G510">
            <v>9</v>
          </cell>
          <cell r="H510">
            <v>45</v>
          </cell>
          <cell r="I510">
            <v>1</v>
          </cell>
          <cell r="J510">
            <v>1</v>
          </cell>
          <cell r="K510">
            <v>2</v>
          </cell>
          <cell r="L510">
            <v>25</v>
          </cell>
          <cell r="M510">
            <v>35</v>
          </cell>
          <cell r="N510">
            <v>170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2</v>
          </cell>
          <cell r="V510">
            <v>2</v>
          </cell>
          <cell r="W510">
            <v>4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485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485</v>
          </cell>
          <cell r="AO510">
            <v>0</v>
          </cell>
          <cell r="AP510">
            <v>0</v>
          </cell>
        </row>
        <row r="511">
          <cell r="A511" t="str">
            <v>580103</v>
          </cell>
          <cell r="B511" t="str">
            <v xml:space="preserve">NORTH BABYLON </v>
          </cell>
          <cell r="C511">
            <v>100</v>
          </cell>
          <cell r="D511">
            <v>70</v>
          </cell>
          <cell r="E511">
            <v>60</v>
          </cell>
          <cell r="F511">
            <v>12</v>
          </cell>
          <cell r="G511">
            <v>18</v>
          </cell>
          <cell r="H511">
            <v>50</v>
          </cell>
          <cell r="I511">
            <v>5</v>
          </cell>
          <cell r="J511">
            <v>2</v>
          </cell>
          <cell r="K511">
            <v>2</v>
          </cell>
          <cell r="L511">
            <v>6</v>
          </cell>
          <cell r="M511">
            <v>55</v>
          </cell>
          <cell r="N511">
            <v>272</v>
          </cell>
          <cell r="O511">
            <v>1</v>
          </cell>
          <cell r="P511">
            <v>0</v>
          </cell>
          <cell r="Q511">
            <v>6</v>
          </cell>
          <cell r="R511">
            <v>0</v>
          </cell>
          <cell r="S511">
            <v>0</v>
          </cell>
          <cell r="T511">
            <v>1</v>
          </cell>
          <cell r="U511">
            <v>2</v>
          </cell>
          <cell r="V511">
            <v>1</v>
          </cell>
          <cell r="W511">
            <v>8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671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671</v>
          </cell>
          <cell r="AO511">
            <v>0</v>
          </cell>
          <cell r="AP511">
            <v>0</v>
          </cell>
        </row>
        <row r="512">
          <cell r="A512" t="str">
            <v>580104</v>
          </cell>
          <cell r="B512" t="str">
            <v xml:space="preserve">LINDENHURST   </v>
          </cell>
          <cell r="C512">
            <v>90</v>
          </cell>
          <cell r="D512">
            <v>50</v>
          </cell>
          <cell r="E512">
            <v>9</v>
          </cell>
          <cell r="F512">
            <v>10</v>
          </cell>
          <cell r="G512">
            <v>8</v>
          </cell>
          <cell r="H512">
            <v>35</v>
          </cell>
          <cell r="I512">
            <v>4</v>
          </cell>
          <cell r="J512">
            <v>0</v>
          </cell>
          <cell r="K512">
            <v>2</v>
          </cell>
          <cell r="L512">
            <v>30</v>
          </cell>
          <cell r="M512">
            <v>76</v>
          </cell>
          <cell r="N512">
            <v>495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32</v>
          </cell>
          <cell r="V512">
            <v>45</v>
          </cell>
          <cell r="W512">
            <v>2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888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888</v>
          </cell>
          <cell r="AO512">
            <v>79682</v>
          </cell>
          <cell r="AP512">
            <v>89.73</v>
          </cell>
        </row>
        <row r="513">
          <cell r="A513" t="str">
            <v>580105</v>
          </cell>
          <cell r="B513" t="str">
            <v xml:space="preserve">COPIAGUE      </v>
          </cell>
          <cell r="C513">
            <v>69.47</v>
          </cell>
          <cell r="D513">
            <v>73</v>
          </cell>
          <cell r="E513">
            <v>22</v>
          </cell>
          <cell r="F513">
            <v>32.770000000000003</v>
          </cell>
          <cell r="G513">
            <v>25.87</v>
          </cell>
          <cell r="H513">
            <v>93.91</v>
          </cell>
          <cell r="I513">
            <v>2</v>
          </cell>
          <cell r="J513">
            <v>2</v>
          </cell>
          <cell r="K513">
            <v>4</v>
          </cell>
          <cell r="L513">
            <v>1</v>
          </cell>
          <cell r="M513">
            <v>6</v>
          </cell>
          <cell r="N513">
            <v>272.92</v>
          </cell>
          <cell r="O513">
            <v>0</v>
          </cell>
          <cell r="P513">
            <v>0</v>
          </cell>
          <cell r="Q513">
            <v>13</v>
          </cell>
          <cell r="R513">
            <v>0</v>
          </cell>
          <cell r="S513">
            <v>1</v>
          </cell>
          <cell r="T513">
            <v>0</v>
          </cell>
          <cell r="U513">
            <v>0</v>
          </cell>
          <cell r="V513">
            <v>0</v>
          </cell>
          <cell r="W513">
            <v>1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619.94000000000005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619.94000000000005</v>
          </cell>
          <cell r="AO513">
            <v>129755</v>
          </cell>
          <cell r="AP513">
            <v>209.3</v>
          </cell>
        </row>
        <row r="514">
          <cell r="A514" t="str">
            <v>580106</v>
          </cell>
          <cell r="B514" t="str">
            <v xml:space="preserve">AMITYVILLE    </v>
          </cell>
          <cell r="C514">
            <v>80.02</v>
          </cell>
          <cell r="D514">
            <v>84</v>
          </cell>
          <cell r="E514">
            <v>16.05</v>
          </cell>
          <cell r="F514">
            <v>7.98</v>
          </cell>
          <cell r="G514">
            <v>20.100000000000001</v>
          </cell>
          <cell r="H514">
            <v>45.4</v>
          </cell>
          <cell r="I514">
            <v>0</v>
          </cell>
          <cell r="J514">
            <v>1</v>
          </cell>
          <cell r="K514">
            <v>3</v>
          </cell>
          <cell r="L514">
            <v>5</v>
          </cell>
          <cell r="M514">
            <v>1</v>
          </cell>
          <cell r="N514">
            <v>191.88</v>
          </cell>
          <cell r="O514">
            <v>0</v>
          </cell>
          <cell r="P514">
            <v>0</v>
          </cell>
          <cell r="Q514">
            <v>3.95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1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460.37999999999994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460.37999999999994</v>
          </cell>
          <cell r="AO514">
            <v>0</v>
          </cell>
          <cell r="AP514">
            <v>0</v>
          </cell>
        </row>
        <row r="515">
          <cell r="A515" t="str">
            <v>580107</v>
          </cell>
          <cell r="B515" t="str">
            <v xml:space="preserve">DEER PARK     </v>
          </cell>
          <cell r="C515">
            <v>110</v>
          </cell>
          <cell r="D515">
            <v>151</v>
          </cell>
          <cell r="E515">
            <v>29</v>
          </cell>
          <cell r="F515">
            <v>5.6</v>
          </cell>
          <cell r="G515">
            <v>5.5</v>
          </cell>
          <cell r="H515">
            <v>31.5</v>
          </cell>
          <cell r="I515">
            <v>1</v>
          </cell>
          <cell r="J515">
            <v>0</v>
          </cell>
          <cell r="K515">
            <v>1</v>
          </cell>
          <cell r="L515">
            <v>0.4</v>
          </cell>
          <cell r="M515">
            <v>5</v>
          </cell>
          <cell r="N515">
            <v>205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1</v>
          </cell>
          <cell r="W515">
            <v>1.8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547.79999999999995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547.79999999999995</v>
          </cell>
          <cell r="AO515">
            <v>0</v>
          </cell>
          <cell r="AP515">
            <v>0</v>
          </cell>
        </row>
        <row r="516">
          <cell r="A516" t="str">
            <v>580109</v>
          </cell>
          <cell r="B516" t="str">
            <v xml:space="preserve">WYANDANCH     </v>
          </cell>
          <cell r="C516">
            <v>85</v>
          </cell>
          <cell r="D516">
            <v>87</v>
          </cell>
          <cell r="E516">
            <v>5</v>
          </cell>
          <cell r="F516">
            <v>8</v>
          </cell>
          <cell r="G516">
            <v>9</v>
          </cell>
          <cell r="H516">
            <v>32</v>
          </cell>
          <cell r="I516">
            <v>0</v>
          </cell>
          <cell r="J516">
            <v>0</v>
          </cell>
          <cell r="K516">
            <v>0</v>
          </cell>
          <cell r="L516">
            <v>32</v>
          </cell>
          <cell r="M516">
            <v>16</v>
          </cell>
          <cell r="N516">
            <v>179</v>
          </cell>
          <cell r="O516">
            <v>0</v>
          </cell>
          <cell r="P516">
            <v>0</v>
          </cell>
          <cell r="Q516">
            <v>1</v>
          </cell>
          <cell r="R516">
            <v>0</v>
          </cell>
          <cell r="S516">
            <v>0</v>
          </cell>
          <cell r="T516">
            <v>1</v>
          </cell>
          <cell r="U516">
            <v>34</v>
          </cell>
          <cell r="V516">
            <v>10</v>
          </cell>
          <cell r="W516">
            <v>14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513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513</v>
          </cell>
          <cell r="AO516">
            <v>0</v>
          </cell>
          <cell r="AP516">
            <v>0</v>
          </cell>
        </row>
        <row r="517">
          <cell r="A517" t="str">
            <v>580201</v>
          </cell>
          <cell r="B517" t="str">
            <v xml:space="preserve">THREE VILLAGE </v>
          </cell>
          <cell r="C517">
            <v>73</v>
          </cell>
          <cell r="D517">
            <v>55</v>
          </cell>
          <cell r="E517">
            <v>57</v>
          </cell>
          <cell r="F517">
            <v>6</v>
          </cell>
          <cell r="G517">
            <v>6</v>
          </cell>
          <cell r="H517">
            <v>33</v>
          </cell>
          <cell r="I517">
            <v>1</v>
          </cell>
          <cell r="J517">
            <v>1</v>
          </cell>
          <cell r="K517">
            <v>1</v>
          </cell>
          <cell r="L517">
            <v>53</v>
          </cell>
          <cell r="M517">
            <v>68</v>
          </cell>
          <cell r="N517">
            <v>350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704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704</v>
          </cell>
          <cell r="AO517">
            <v>0</v>
          </cell>
          <cell r="AP517">
            <v>0</v>
          </cell>
        </row>
        <row r="518">
          <cell r="A518" t="str">
            <v>580203</v>
          </cell>
          <cell r="B518" t="str">
            <v xml:space="preserve">COMSEWOGUE    </v>
          </cell>
          <cell r="C518">
            <v>44</v>
          </cell>
          <cell r="D518">
            <v>63</v>
          </cell>
          <cell r="E518">
            <v>157</v>
          </cell>
          <cell r="F518">
            <v>4</v>
          </cell>
          <cell r="G518">
            <v>0</v>
          </cell>
          <cell r="H518">
            <v>17</v>
          </cell>
          <cell r="I518">
            <v>0</v>
          </cell>
          <cell r="J518">
            <v>0</v>
          </cell>
          <cell r="K518">
            <v>0</v>
          </cell>
          <cell r="L518">
            <v>31</v>
          </cell>
          <cell r="M518">
            <v>44</v>
          </cell>
          <cell r="N518">
            <v>91</v>
          </cell>
          <cell r="O518">
            <v>0</v>
          </cell>
          <cell r="P518">
            <v>0</v>
          </cell>
          <cell r="Q518">
            <v>1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452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452</v>
          </cell>
          <cell r="AO518">
            <v>0</v>
          </cell>
          <cell r="AP518">
            <v>0</v>
          </cell>
        </row>
        <row r="519">
          <cell r="A519" t="str">
            <v>580205</v>
          </cell>
          <cell r="B519" t="str">
            <v xml:space="preserve">SACHEM        </v>
          </cell>
          <cell r="C519">
            <v>275</v>
          </cell>
          <cell r="D519">
            <v>248</v>
          </cell>
          <cell r="E519">
            <v>304</v>
          </cell>
          <cell r="F519">
            <v>9</v>
          </cell>
          <cell r="G519">
            <v>4</v>
          </cell>
          <cell r="H519">
            <v>47</v>
          </cell>
          <cell r="I519">
            <v>1</v>
          </cell>
          <cell r="J519">
            <v>1</v>
          </cell>
          <cell r="K519">
            <v>1</v>
          </cell>
          <cell r="L519">
            <v>19</v>
          </cell>
          <cell r="M519">
            <v>61</v>
          </cell>
          <cell r="N519">
            <v>432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5</v>
          </cell>
          <cell r="V519">
            <v>7</v>
          </cell>
          <cell r="W519">
            <v>1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1415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1415</v>
          </cell>
          <cell r="AO519">
            <v>0</v>
          </cell>
          <cell r="AP519">
            <v>0</v>
          </cell>
        </row>
        <row r="520">
          <cell r="A520" t="str">
            <v>580206</v>
          </cell>
          <cell r="B520" t="str">
            <v>PORT JEFFERSON</v>
          </cell>
          <cell r="C520">
            <v>28.77</v>
          </cell>
          <cell r="D520">
            <v>22.39</v>
          </cell>
          <cell r="E520">
            <v>12.46</v>
          </cell>
          <cell r="F520">
            <v>0</v>
          </cell>
          <cell r="G520">
            <v>2</v>
          </cell>
          <cell r="H520">
            <v>4.21</v>
          </cell>
          <cell r="I520">
            <v>0.87</v>
          </cell>
          <cell r="J520">
            <v>0</v>
          </cell>
          <cell r="K520">
            <v>1</v>
          </cell>
          <cell r="L520">
            <v>2.36</v>
          </cell>
          <cell r="M520">
            <v>2</v>
          </cell>
          <cell r="N520">
            <v>33.99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1.67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111.72000000000001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111.72000000000001</v>
          </cell>
          <cell r="AO520">
            <v>109902</v>
          </cell>
          <cell r="AP520">
            <v>983.72</v>
          </cell>
        </row>
        <row r="521">
          <cell r="A521" t="str">
            <v>580207</v>
          </cell>
          <cell r="B521" t="str">
            <v xml:space="preserve">MOUNT SINAI   </v>
          </cell>
          <cell r="C521">
            <v>16.5</v>
          </cell>
          <cell r="D521">
            <v>31.5</v>
          </cell>
          <cell r="E521">
            <v>8.6</v>
          </cell>
          <cell r="F521">
            <v>3</v>
          </cell>
          <cell r="G521">
            <v>2</v>
          </cell>
          <cell r="H521">
            <v>10.6</v>
          </cell>
          <cell r="I521">
            <v>3</v>
          </cell>
          <cell r="J521">
            <v>0</v>
          </cell>
          <cell r="K521">
            <v>2.5</v>
          </cell>
          <cell r="L521">
            <v>16</v>
          </cell>
          <cell r="M521">
            <v>6</v>
          </cell>
          <cell r="N521">
            <v>105</v>
          </cell>
          <cell r="O521">
            <v>0</v>
          </cell>
          <cell r="P521">
            <v>0</v>
          </cell>
          <cell r="Q521">
            <v>1</v>
          </cell>
          <cell r="R521">
            <v>0</v>
          </cell>
          <cell r="S521">
            <v>0</v>
          </cell>
          <cell r="T521">
            <v>0</v>
          </cell>
          <cell r="U521">
            <v>1.25</v>
          </cell>
          <cell r="V521">
            <v>0</v>
          </cell>
          <cell r="W521">
            <v>3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209.95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209.95</v>
          </cell>
          <cell r="AO521">
            <v>0</v>
          </cell>
          <cell r="AP521">
            <v>0</v>
          </cell>
        </row>
        <row r="522">
          <cell r="A522" t="str">
            <v>580208</v>
          </cell>
          <cell r="B522" t="str">
            <v xml:space="preserve">MILLER PLACE  </v>
          </cell>
          <cell r="C522">
            <v>67</v>
          </cell>
          <cell r="D522">
            <v>61</v>
          </cell>
          <cell r="E522">
            <v>75</v>
          </cell>
          <cell r="F522">
            <v>0</v>
          </cell>
          <cell r="G522">
            <v>5</v>
          </cell>
          <cell r="H522">
            <v>25</v>
          </cell>
          <cell r="I522">
            <v>0</v>
          </cell>
          <cell r="J522">
            <v>2</v>
          </cell>
          <cell r="K522">
            <v>1</v>
          </cell>
          <cell r="L522">
            <v>2</v>
          </cell>
          <cell r="M522">
            <v>12</v>
          </cell>
          <cell r="N522">
            <v>57</v>
          </cell>
          <cell r="O522">
            <v>0</v>
          </cell>
          <cell r="P522">
            <v>0</v>
          </cell>
          <cell r="Q522">
            <v>1</v>
          </cell>
          <cell r="R522">
            <v>0</v>
          </cell>
          <cell r="S522">
            <v>0</v>
          </cell>
          <cell r="T522">
            <v>0</v>
          </cell>
          <cell r="U522">
            <v>1</v>
          </cell>
          <cell r="V522">
            <v>1</v>
          </cell>
          <cell r="W522">
            <v>14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324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324</v>
          </cell>
          <cell r="AO522">
            <v>0</v>
          </cell>
          <cell r="AP522">
            <v>0</v>
          </cell>
        </row>
        <row r="523">
          <cell r="A523" t="str">
            <v>580209</v>
          </cell>
          <cell r="B523" t="str">
            <v xml:space="preserve">ROCKY POINT   </v>
          </cell>
          <cell r="C523">
            <v>64</v>
          </cell>
          <cell r="D523">
            <v>62</v>
          </cell>
          <cell r="E523">
            <v>99</v>
          </cell>
          <cell r="F523">
            <v>2</v>
          </cell>
          <cell r="G523">
            <v>7</v>
          </cell>
          <cell r="H523">
            <v>34</v>
          </cell>
          <cell r="I523">
            <v>2</v>
          </cell>
          <cell r="J523">
            <v>2</v>
          </cell>
          <cell r="K523">
            <v>1</v>
          </cell>
          <cell r="L523">
            <v>50</v>
          </cell>
          <cell r="M523">
            <v>74</v>
          </cell>
          <cell r="N523">
            <v>129</v>
          </cell>
          <cell r="O523">
            <v>0</v>
          </cell>
          <cell r="P523">
            <v>0</v>
          </cell>
          <cell r="Q523">
            <v>1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1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528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528</v>
          </cell>
          <cell r="AO523">
            <v>1575</v>
          </cell>
          <cell r="AP523">
            <v>2.98</v>
          </cell>
        </row>
        <row r="524">
          <cell r="A524" t="str">
            <v>580211</v>
          </cell>
          <cell r="B524" t="str">
            <v>MIDDLE COUNTRY</v>
          </cell>
          <cell r="C524">
            <v>166</v>
          </cell>
          <cell r="D524">
            <v>190</v>
          </cell>
          <cell r="E524">
            <v>61</v>
          </cell>
          <cell r="F524">
            <v>13</v>
          </cell>
          <cell r="G524">
            <v>11</v>
          </cell>
          <cell r="H524">
            <v>69</v>
          </cell>
          <cell r="I524">
            <v>0</v>
          </cell>
          <cell r="J524">
            <v>2</v>
          </cell>
          <cell r="K524">
            <v>2</v>
          </cell>
          <cell r="L524">
            <v>21</v>
          </cell>
          <cell r="M524">
            <v>78</v>
          </cell>
          <cell r="N524">
            <v>509</v>
          </cell>
          <cell r="O524">
            <v>0</v>
          </cell>
          <cell r="P524">
            <v>0</v>
          </cell>
          <cell r="Q524">
            <v>4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6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1132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3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1135</v>
          </cell>
          <cell r="AO524">
            <v>16509</v>
          </cell>
          <cell r="AP524">
            <v>14.54</v>
          </cell>
        </row>
        <row r="525">
          <cell r="A525" t="str">
            <v>580212</v>
          </cell>
          <cell r="B525" t="str">
            <v xml:space="preserve">LONGWOOD      </v>
          </cell>
          <cell r="C525">
            <v>244.95</v>
          </cell>
          <cell r="D525">
            <v>182.97</v>
          </cell>
          <cell r="E525">
            <v>276</v>
          </cell>
          <cell r="F525">
            <v>16</v>
          </cell>
          <cell r="G525">
            <v>15</v>
          </cell>
          <cell r="H525">
            <v>63.1</v>
          </cell>
          <cell r="I525">
            <v>4</v>
          </cell>
          <cell r="J525">
            <v>1</v>
          </cell>
          <cell r="K525">
            <v>5</v>
          </cell>
          <cell r="L525">
            <v>9</v>
          </cell>
          <cell r="M525">
            <v>82</v>
          </cell>
          <cell r="N525">
            <v>357</v>
          </cell>
          <cell r="O525">
            <v>0</v>
          </cell>
          <cell r="P525">
            <v>0</v>
          </cell>
          <cell r="Q525">
            <v>2.02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28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1286.04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1</v>
          </cell>
          <cell r="AJ525">
            <v>2</v>
          </cell>
          <cell r="AK525">
            <v>0</v>
          </cell>
          <cell r="AL525">
            <v>0</v>
          </cell>
          <cell r="AM525">
            <v>0</v>
          </cell>
          <cell r="AN525">
            <v>1289.04</v>
          </cell>
          <cell r="AO525">
            <v>0</v>
          </cell>
          <cell r="AP525">
            <v>0</v>
          </cell>
        </row>
        <row r="526">
          <cell r="A526" t="str">
            <v>580224</v>
          </cell>
          <cell r="B526" t="str">
            <v>PATCHOGUE-MEDF</v>
          </cell>
          <cell r="C526">
            <v>152</v>
          </cell>
          <cell r="D526">
            <v>80</v>
          </cell>
          <cell r="E526">
            <v>132</v>
          </cell>
          <cell r="F526">
            <v>30</v>
          </cell>
          <cell r="G526">
            <v>20</v>
          </cell>
          <cell r="H526">
            <v>60</v>
          </cell>
          <cell r="I526">
            <v>1</v>
          </cell>
          <cell r="J526">
            <v>1</v>
          </cell>
          <cell r="K526">
            <v>1</v>
          </cell>
          <cell r="L526">
            <v>8</v>
          </cell>
          <cell r="M526">
            <v>50</v>
          </cell>
          <cell r="N526">
            <v>265</v>
          </cell>
          <cell r="O526">
            <v>0</v>
          </cell>
          <cell r="P526">
            <v>0</v>
          </cell>
          <cell r="Q526">
            <v>1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801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801</v>
          </cell>
          <cell r="AO526">
            <v>12751</v>
          </cell>
          <cell r="AP526">
            <v>15.91</v>
          </cell>
        </row>
        <row r="527">
          <cell r="A527" t="str">
            <v>580232</v>
          </cell>
          <cell r="B527" t="str">
            <v xml:space="preserve">WILLIAM FLOYD </v>
          </cell>
          <cell r="C527">
            <v>172</v>
          </cell>
          <cell r="D527">
            <v>192</v>
          </cell>
          <cell r="E527">
            <v>175</v>
          </cell>
          <cell r="F527">
            <v>20</v>
          </cell>
          <cell r="G527">
            <v>14</v>
          </cell>
          <cell r="H527">
            <v>79.95</v>
          </cell>
          <cell r="I527">
            <v>0</v>
          </cell>
          <cell r="J527">
            <v>1</v>
          </cell>
          <cell r="K527">
            <v>2.98</v>
          </cell>
          <cell r="L527">
            <v>4</v>
          </cell>
          <cell r="M527">
            <v>9</v>
          </cell>
          <cell r="N527">
            <v>253</v>
          </cell>
          <cell r="O527">
            <v>0</v>
          </cell>
          <cell r="P527">
            <v>1</v>
          </cell>
          <cell r="Q527">
            <v>3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2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928.93000000000006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928.93000000000006</v>
          </cell>
          <cell r="AO527">
            <v>103560</v>
          </cell>
          <cell r="AP527">
            <v>111.48</v>
          </cell>
        </row>
        <row r="528">
          <cell r="A528" t="str">
            <v>580233</v>
          </cell>
          <cell r="B528" t="str">
            <v>CENTER MORICHE</v>
          </cell>
          <cell r="C528">
            <v>40</v>
          </cell>
          <cell r="D528">
            <v>23</v>
          </cell>
          <cell r="E528">
            <v>22</v>
          </cell>
          <cell r="F528">
            <v>0</v>
          </cell>
          <cell r="G528">
            <v>0</v>
          </cell>
          <cell r="H528">
            <v>8.9700000000000006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25.95</v>
          </cell>
          <cell r="N528">
            <v>79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1</v>
          </cell>
          <cell r="V528">
            <v>0</v>
          </cell>
          <cell r="W528">
            <v>9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208.92000000000002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208.92000000000002</v>
          </cell>
          <cell r="AO528">
            <v>92813</v>
          </cell>
          <cell r="AP528">
            <v>444.25</v>
          </cell>
        </row>
        <row r="529">
          <cell r="A529" t="str">
            <v>580234</v>
          </cell>
          <cell r="B529" t="str">
            <v xml:space="preserve">EAST MORICHES </v>
          </cell>
          <cell r="C529">
            <v>3</v>
          </cell>
          <cell r="D529">
            <v>6</v>
          </cell>
          <cell r="E529">
            <v>7</v>
          </cell>
          <cell r="F529">
            <v>9</v>
          </cell>
          <cell r="G529">
            <v>3</v>
          </cell>
          <cell r="H529">
            <v>7</v>
          </cell>
          <cell r="I529">
            <v>0</v>
          </cell>
          <cell r="J529">
            <v>0</v>
          </cell>
          <cell r="K529">
            <v>0</v>
          </cell>
          <cell r="L529">
            <v>11</v>
          </cell>
          <cell r="M529">
            <v>18</v>
          </cell>
          <cell r="N529">
            <v>3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1</v>
          </cell>
          <cell r="W529">
            <v>1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69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69</v>
          </cell>
          <cell r="AO529">
            <v>0</v>
          </cell>
          <cell r="AP529">
            <v>0</v>
          </cell>
        </row>
        <row r="530">
          <cell r="A530" t="str">
            <v>580235</v>
          </cell>
          <cell r="B530" t="str">
            <v xml:space="preserve">SOUTH COUNTRY </v>
          </cell>
          <cell r="C530">
            <v>80</v>
          </cell>
          <cell r="D530">
            <v>92</v>
          </cell>
          <cell r="E530">
            <v>117</v>
          </cell>
          <cell r="F530">
            <v>4</v>
          </cell>
          <cell r="G530">
            <v>10</v>
          </cell>
          <cell r="H530">
            <v>58</v>
          </cell>
          <cell r="I530">
            <v>0</v>
          </cell>
          <cell r="J530">
            <v>1</v>
          </cell>
          <cell r="K530">
            <v>1</v>
          </cell>
          <cell r="L530">
            <v>30</v>
          </cell>
          <cell r="M530">
            <v>28</v>
          </cell>
          <cell r="N530">
            <v>146</v>
          </cell>
          <cell r="O530">
            <v>0</v>
          </cell>
          <cell r="P530">
            <v>0</v>
          </cell>
          <cell r="Q530">
            <v>1</v>
          </cell>
          <cell r="R530">
            <v>0</v>
          </cell>
          <cell r="S530">
            <v>0</v>
          </cell>
          <cell r="T530">
            <v>0</v>
          </cell>
          <cell r="U530">
            <v>2</v>
          </cell>
          <cell r="V530">
            <v>1</v>
          </cell>
          <cell r="W530">
            <v>5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576</v>
          </cell>
          <cell r="AE530">
            <v>0</v>
          </cell>
          <cell r="AF530">
            <v>1</v>
          </cell>
          <cell r="AG530">
            <v>1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578</v>
          </cell>
          <cell r="AO530">
            <v>24725</v>
          </cell>
          <cell r="AP530">
            <v>42.77</v>
          </cell>
        </row>
        <row r="531">
          <cell r="A531" t="str">
            <v>580301</v>
          </cell>
          <cell r="B531" t="str">
            <v xml:space="preserve">EAST HAMPTON  </v>
          </cell>
          <cell r="C531">
            <v>20.329999999999998</v>
          </cell>
          <cell r="D531">
            <v>31.51</v>
          </cell>
          <cell r="E531">
            <v>40.33</v>
          </cell>
          <cell r="F531">
            <v>1</v>
          </cell>
          <cell r="G531">
            <v>3.18</v>
          </cell>
          <cell r="H531">
            <v>3</v>
          </cell>
          <cell r="I531">
            <v>1</v>
          </cell>
          <cell r="J531">
            <v>0</v>
          </cell>
          <cell r="K531">
            <v>0.08</v>
          </cell>
          <cell r="L531">
            <v>2.64</v>
          </cell>
          <cell r="M531">
            <v>7.26</v>
          </cell>
          <cell r="N531">
            <v>87.67</v>
          </cell>
          <cell r="O531">
            <v>0</v>
          </cell>
          <cell r="P531">
            <v>0</v>
          </cell>
          <cell r="Q531">
            <v>4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1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203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203</v>
          </cell>
          <cell r="AO531">
            <v>0</v>
          </cell>
          <cell r="AP531">
            <v>0</v>
          </cell>
        </row>
        <row r="532">
          <cell r="A532" t="str">
            <v>580303</v>
          </cell>
          <cell r="B532" t="str">
            <v xml:space="preserve">AMAGANSETT    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9</v>
          </cell>
          <cell r="M532">
            <v>3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12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12</v>
          </cell>
          <cell r="AO532">
            <v>0</v>
          </cell>
          <cell r="AP532">
            <v>0</v>
          </cell>
        </row>
        <row r="533">
          <cell r="A533" t="str">
            <v>580304</v>
          </cell>
          <cell r="B533" t="str">
            <v xml:space="preserve">SPRINGS       </v>
          </cell>
          <cell r="C533">
            <v>11.85</v>
          </cell>
          <cell r="D533">
            <v>19.600000000000001</v>
          </cell>
          <cell r="E533">
            <v>10.83</v>
          </cell>
          <cell r="F533">
            <v>0</v>
          </cell>
          <cell r="G533">
            <v>1</v>
          </cell>
          <cell r="H533">
            <v>4.95</v>
          </cell>
          <cell r="I533">
            <v>0</v>
          </cell>
          <cell r="J533">
            <v>0</v>
          </cell>
          <cell r="K533">
            <v>3</v>
          </cell>
          <cell r="L533">
            <v>5.88</v>
          </cell>
          <cell r="M533">
            <v>8.76</v>
          </cell>
          <cell r="N533">
            <v>1.95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1</v>
          </cell>
          <cell r="T533">
            <v>36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105.82000000000001</v>
          </cell>
          <cell r="AE533">
            <v>1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106.82000000000001</v>
          </cell>
          <cell r="AO533">
            <v>16426</v>
          </cell>
          <cell r="AP533">
            <v>153.77000000000001</v>
          </cell>
        </row>
        <row r="534">
          <cell r="A534" t="str">
            <v>580305</v>
          </cell>
          <cell r="B534" t="str">
            <v xml:space="preserve">SAG HARBOR    </v>
          </cell>
          <cell r="C534">
            <v>10.8</v>
          </cell>
          <cell r="D534">
            <v>18.850000000000001</v>
          </cell>
          <cell r="E534">
            <v>5.95</v>
          </cell>
          <cell r="F534">
            <v>0</v>
          </cell>
          <cell r="G534">
            <v>1</v>
          </cell>
          <cell r="H534">
            <v>0</v>
          </cell>
          <cell r="I534">
            <v>1</v>
          </cell>
          <cell r="J534">
            <v>0</v>
          </cell>
          <cell r="K534">
            <v>0</v>
          </cell>
          <cell r="L534">
            <v>0</v>
          </cell>
          <cell r="M534">
            <v>6.88</v>
          </cell>
          <cell r="N534">
            <v>47.8</v>
          </cell>
          <cell r="O534">
            <v>0</v>
          </cell>
          <cell r="P534">
            <v>0</v>
          </cell>
          <cell r="Q534">
            <v>1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0.98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94.26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94.26</v>
          </cell>
          <cell r="AO534">
            <v>1457</v>
          </cell>
          <cell r="AP534">
            <v>15.45</v>
          </cell>
        </row>
        <row r="535">
          <cell r="A535" t="str">
            <v>580306</v>
          </cell>
          <cell r="B535" t="str">
            <v xml:space="preserve">MONTAUK       </v>
          </cell>
          <cell r="C535">
            <v>3</v>
          </cell>
          <cell r="D535">
            <v>0</v>
          </cell>
          <cell r="E535">
            <v>1</v>
          </cell>
          <cell r="F535">
            <v>0</v>
          </cell>
          <cell r="G535">
            <v>2</v>
          </cell>
          <cell r="H535">
            <v>1</v>
          </cell>
          <cell r="I535">
            <v>0</v>
          </cell>
          <cell r="J535">
            <v>0</v>
          </cell>
          <cell r="K535">
            <v>1.95</v>
          </cell>
          <cell r="L535">
            <v>7.98</v>
          </cell>
          <cell r="M535">
            <v>8</v>
          </cell>
          <cell r="N535">
            <v>9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33.93</v>
          </cell>
          <cell r="AE535">
            <v>2</v>
          </cell>
          <cell r="AF535">
            <v>1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36.93</v>
          </cell>
          <cell r="AO535">
            <v>0</v>
          </cell>
          <cell r="AP535">
            <v>0</v>
          </cell>
        </row>
        <row r="536">
          <cell r="A536" t="str">
            <v>580401</v>
          </cell>
          <cell r="B536" t="str">
            <v xml:space="preserve">ELWOOD        </v>
          </cell>
          <cell r="C536">
            <v>20</v>
          </cell>
          <cell r="D536">
            <v>16</v>
          </cell>
          <cell r="E536">
            <v>40.950000000000003</v>
          </cell>
          <cell r="F536">
            <v>0</v>
          </cell>
          <cell r="G536">
            <v>0.98</v>
          </cell>
          <cell r="H536">
            <v>6.82</v>
          </cell>
          <cell r="I536">
            <v>0</v>
          </cell>
          <cell r="J536">
            <v>1</v>
          </cell>
          <cell r="K536">
            <v>0</v>
          </cell>
          <cell r="L536">
            <v>16</v>
          </cell>
          <cell r="M536">
            <v>27</v>
          </cell>
          <cell r="N536">
            <v>87.98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1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217.73000000000002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217.73000000000002</v>
          </cell>
          <cell r="AO536">
            <v>0</v>
          </cell>
          <cell r="AP536">
            <v>0</v>
          </cell>
        </row>
        <row r="537">
          <cell r="A537" t="str">
            <v>580402</v>
          </cell>
          <cell r="B537" t="str">
            <v>COLD SPRING HA</v>
          </cell>
          <cell r="C537">
            <v>2</v>
          </cell>
          <cell r="D537">
            <v>1.97</v>
          </cell>
          <cell r="E537">
            <v>8</v>
          </cell>
          <cell r="F537">
            <v>0</v>
          </cell>
          <cell r="G537">
            <v>0</v>
          </cell>
          <cell r="H537">
            <v>1</v>
          </cell>
          <cell r="I537">
            <v>0</v>
          </cell>
          <cell r="J537">
            <v>0</v>
          </cell>
          <cell r="K537">
            <v>3.51</v>
          </cell>
          <cell r="L537">
            <v>10</v>
          </cell>
          <cell r="M537">
            <v>13</v>
          </cell>
          <cell r="N537">
            <v>58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1</v>
          </cell>
          <cell r="U537">
            <v>4</v>
          </cell>
          <cell r="V537">
            <v>4</v>
          </cell>
          <cell r="W537">
            <v>13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119.47999999999999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119.47999999999999</v>
          </cell>
          <cell r="AO537">
            <v>0</v>
          </cell>
          <cell r="AP537">
            <v>0</v>
          </cell>
        </row>
        <row r="538">
          <cell r="A538" t="str">
            <v>580403</v>
          </cell>
          <cell r="B538" t="str">
            <v xml:space="preserve">HUNTINGTON    </v>
          </cell>
          <cell r="C538">
            <v>124</v>
          </cell>
          <cell r="D538">
            <v>118</v>
          </cell>
          <cell r="E538">
            <v>162</v>
          </cell>
          <cell r="F538">
            <v>14</v>
          </cell>
          <cell r="G538">
            <v>9</v>
          </cell>
          <cell r="H538">
            <v>39</v>
          </cell>
          <cell r="I538">
            <v>0</v>
          </cell>
          <cell r="J538">
            <v>0</v>
          </cell>
          <cell r="K538">
            <v>1</v>
          </cell>
          <cell r="L538">
            <v>8</v>
          </cell>
          <cell r="M538">
            <v>11</v>
          </cell>
          <cell r="N538">
            <v>120</v>
          </cell>
          <cell r="O538">
            <v>0</v>
          </cell>
          <cell r="P538">
            <v>0</v>
          </cell>
          <cell r="Q538">
            <v>3</v>
          </cell>
          <cell r="R538">
            <v>0</v>
          </cell>
          <cell r="S538">
            <v>0</v>
          </cell>
          <cell r="T538">
            <v>0</v>
          </cell>
          <cell r="U538">
            <v>1</v>
          </cell>
          <cell r="V538">
            <v>1</v>
          </cell>
          <cell r="W538">
            <v>10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621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621</v>
          </cell>
          <cell r="AO538">
            <v>0</v>
          </cell>
          <cell r="AP538">
            <v>0</v>
          </cell>
        </row>
        <row r="539">
          <cell r="A539" t="str">
            <v>580404</v>
          </cell>
          <cell r="B539" t="str">
            <v xml:space="preserve">NORTHPORT     </v>
          </cell>
          <cell r="C539">
            <v>30</v>
          </cell>
          <cell r="D539">
            <v>36.979999999999997</v>
          </cell>
          <cell r="E539">
            <v>43.98</v>
          </cell>
          <cell r="F539">
            <v>6.95</v>
          </cell>
          <cell r="G539">
            <v>12</v>
          </cell>
          <cell r="H539">
            <v>30.95</v>
          </cell>
          <cell r="I539">
            <v>1.98</v>
          </cell>
          <cell r="J539">
            <v>0</v>
          </cell>
          <cell r="K539">
            <v>1</v>
          </cell>
          <cell r="L539">
            <v>42.98</v>
          </cell>
          <cell r="M539">
            <v>91.92</v>
          </cell>
          <cell r="N539">
            <v>315.89999999999998</v>
          </cell>
          <cell r="O539">
            <v>0</v>
          </cell>
          <cell r="P539">
            <v>0</v>
          </cell>
          <cell r="Q539">
            <v>2.98</v>
          </cell>
          <cell r="R539">
            <v>0</v>
          </cell>
          <cell r="S539">
            <v>0</v>
          </cell>
          <cell r="T539">
            <v>0</v>
          </cell>
          <cell r="U539">
            <v>6</v>
          </cell>
          <cell r="V539">
            <v>19</v>
          </cell>
          <cell r="W539">
            <v>34.979999999999997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677.59999999999991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677.59999999999991</v>
          </cell>
          <cell r="AO539">
            <v>0</v>
          </cell>
          <cell r="AP539">
            <v>0</v>
          </cell>
        </row>
        <row r="540">
          <cell r="A540" t="str">
            <v>580405</v>
          </cell>
          <cell r="B540" t="str">
            <v>HALF HOLLOW HI</v>
          </cell>
          <cell r="C540">
            <v>195</v>
          </cell>
          <cell r="D540">
            <v>199</v>
          </cell>
          <cell r="E540">
            <v>270</v>
          </cell>
          <cell r="F540">
            <v>6</v>
          </cell>
          <cell r="G540">
            <v>5</v>
          </cell>
          <cell r="H540">
            <v>32</v>
          </cell>
          <cell r="I540">
            <v>0</v>
          </cell>
          <cell r="J540">
            <v>0</v>
          </cell>
          <cell r="K540">
            <v>1</v>
          </cell>
          <cell r="L540">
            <v>12</v>
          </cell>
          <cell r="M540">
            <v>50</v>
          </cell>
          <cell r="N540">
            <v>466</v>
          </cell>
          <cell r="O540">
            <v>0</v>
          </cell>
          <cell r="P540">
            <v>0</v>
          </cell>
          <cell r="Q540">
            <v>10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1246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1246</v>
          </cell>
          <cell r="AO540">
            <v>168228</v>
          </cell>
          <cell r="AP540">
            <v>135.01</v>
          </cell>
        </row>
        <row r="541">
          <cell r="A541" t="str">
            <v>580406</v>
          </cell>
          <cell r="B541" t="str">
            <v xml:space="preserve">HARBORFIELDS  </v>
          </cell>
          <cell r="C541">
            <v>42</v>
          </cell>
          <cell r="D541">
            <v>35</v>
          </cell>
          <cell r="E541">
            <v>60</v>
          </cell>
          <cell r="F541">
            <v>2</v>
          </cell>
          <cell r="G541">
            <v>4</v>
          </cell>
          <cell r="H541">
            <v>25</v>
          </cell>
          <cell r="I541">
            <v>0</v>
          </cell>
          <cell r="J541">
            <v>0</v>
          </cell>
          <cell r="K541">
            <v>0</v>
          </cell>
          <cell r="L541">
            <v>16</v>
          </cell>
          <cell r="M541">
            <v>55</v>
          </cell>
          <cell r="N541">
            <v>140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1</v>
          </cell>
          <cell r="U541">
            <v>9</v>
          </cell>
          <cell r="V541">
            <v>9</v>
          </cell>
          <cell r="W541">
            <v>3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401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401</v>
          </cell>
          <cell r="AO541">
            <v>0</v>
          </cell>
          <cell r="AP541">
            <v>0</v>
          </cell>
        </row>
        <row r="542">
          <cell r="A542" t="str">
            <v>580410</v>
          </cell>
          <cell r="B542" t="str">
            <v xml:space="preserve">COMMACK       </v>
          </cell>
          <cell r="C542">
            <v>80</v>
          </cell>
          <cell r="D542">
            <v>60</v>
          </cell>
          <cell r="E542">
            <v>30</v>
          </cell>
          <cell r="F542">
            <v>4</v>
          </cell>
          <cell r="G542">
            <v>2</v>
          </cell>
          <cell r="H542">
            <v>42</v>
          </cell>
          <cell r="I542">
            <v>0</v>
          </cell>
          <cell r="J542">
            <v>1</v>
          </cell>
          <cell r="K542">
            <v>1</v>
          </cell>
          <cell r="L542">
            <v>77</v>
          </cell>
          <cell r="M542">
            <v>84</v>
          </cell>
          <cell r="N542">
            <v>62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9</v>
          </cell>
          <cell r="V542">
            <v>11</v>
          </cell>
          <cell r="W542">
            <v>24</v>
          </cell>
          <cell r="X542">
            <v>5</v>
          </cell>
          <cell r="Y542">
            <v>4</v>
          </cell>
          <cell r="Z542">
            <v>8</v>
          </cell>
          <cell r="AA542">
            <v>0</v>
          </cell>
          <cell r="AB542">
            <v>0</v>
          </cell>
          <cell r="AC542">
            <v>0</v>
          </cell>
          <cell r="AD542">
            <v>504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504</v>
          </cell>
          <cell r="AO542">
            <v>0</v>
          </cell>
          <cell r="AP542">
            <v>0</v>
          </cell>
        </row>
        <row r="543">
          <cell r="A543" t="str">
            <v>580413</v>
          </cell>
          <cell r="B543" t="str">
            <v xml:space="preserve">S. HUNTINGTON </v>
          </cell>
          <cell r="C543">
            <v>136</v>
          </cell>
          <cell r="D543">
            <v>154</v>
          </cell>
          <cell r="E543">
            <v>180</v>
          </cell>
          <cell r="F543">
            <v>5</v>
          </cell>
          <cell r="G543">
            <v>7</v>
          </cell>
          <cell r="H543">
            <v>32</v>
          </cell>
          <cell r="I543">
            <v>0</v>
          </cell>
          <cell r="J543">
            <v>0</v>
          </cell>
          <cell r="K543">
            <v>0.3</v>
          </cell>
          <cell r="L543">
            <v>1</v>
          </cell>
          <cell r="M543">
            <v>5</v>
          </cell>
          <cell r="N543">
            <v>156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14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690.3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690.3</v>
          </cell>
          <cell r="AO543">
            <v>0</v>
          </cell>
          <cell r="AP543">
            <v>0</v>
          </cell>
        </row>
        <row r="544">
          <cell r="A544" t="str">
            <v>580501</v>
          </cell>
          <cell r="B544" t="str">
            <v xml:space="preserve">BAY SHORE     </v>
          </cell>
          <cell r="C544">
            <v>118.67</v>
          </cell>
          <cell r="D544">
            <v>123.49</v>
          </cell>
          <cell r="E544">
            <v>133.9</v>
          </cell>
          <cell r="F544">
            <v>20.64</v>
          </cell>
          <cell r="G544">
            <v>16.149999999999999</v>
          </cell>
          <cell r="H544">
            <v>72.95</v>
          </cell>
          <cell r="I544">
            <v>2.46</v>
          </cell>
          <cell r="J544">
            <v>0</v>
          </cell>
          <cell r="K544">
            <v>1.51</v>
          </cell>
          <cell r="L544">
            <v>8.85</v>
          </cell>
          <cell r="M544">
            <v>23.95</v>
          </cell>
          <cell r="N544">
            <v>203.31</v>
          </cell>
          <cell r="O544">
            <v>0</v>
          </cell>
          <cell r="P544">
            <v>0</v>
          </cell>
          <cell r="Q544">
            <v>4.4400000000000004</v>
          </cell>
          <cell r="R544">
            <v>0</v>
          </cell>
          <cell r="S544">
            <v>0</v>
          </cell>
          <cell r="T544">
            <v>0</v>
          </cell>
          <cell r="U544">
            <v>10.31</v>
          </cell>
          <cell r="V544">
            <v>7.18</v>
          </cell>
          <cell r="W544">
            <v>34.74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782.54999999999984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782.54999999999984</v>
          </cell>
          <cell r="AO544">
            <v>0</v>
          </cell>
          <cell r="AP544">
            <v>0</v>
          </cell>
        </row>
        <row r="545">
          <cell r="A545" t="str">
            <v>580502</v>
          </cell>
          <cell r="B545" t="str">
            <v xml:space="preserve">ISLIP         </v>
          </cell>
          <cell r="C545">
            <v>25</v>
          </cell>
          <cell r="D545">
            <v>30</v>
          </cell>
          <cell r="E545">
            <v>11.97</v>
          </cell>
          <cell r="F545">
            <v>7</v>
          </cell>
          <cell r="G545">
            <v>5.97</v>
          </cell>
          <cell r="H545">
            <v>16.97</v>
          </cell>
          <cell r="I545">
            <v>5</v>
          </cell>
          <cell r="J545">
            <v>2</v>
          </cell>
          <cell r="K545">
            <v>2</v>
          </cell>
          <cell r="L545">
            <v>0</v>
          </cell>
          <cell r="M545">
            <v>22</v>
          </cell>
          <cell r="N545">
            <v>174.03</v>
          </cell>
          <cell r="O545">
            <v>0</v>
          </cell>
          <cell r="P545">
            <v>0</v>
          </cell>
          <cell r="Q545">
            <v>1</v>
          </cell>
          <cell r="R545">
            <v>1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303.94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303.94</v>
          </cell>
          <cell r="AO545">
            <v>0</v>
          </cell>
          <cell r="AP545">
            <v>0</v>
          </cell>
        </row>
        <row r="546">
          <cell r="A546" t="str">
            <v>580503</v>
          </cell>
          <cell r="B546" t="str">
            <v xml:space="preserve">EAST ISLIP    </v>
          </cell>
          <cell r="C546">
            <v>81</v>
          </cell>
          <cell r="D546">
            <v>86</v>
          </cell>
          <cell r="E546">
            <v>33</v>
          </cell>
          <cell r="F546">
            <v>6</v>
          </cell>
          <cell r="G546">
            <v>2</v>
          </cell>
          <cell r="H546">
            <v>20</v>
          </cell>
          <cell r="I546">
            <v>0</v>
          </cell>
          <cell r="J546">
            <v>0</v>
          </cell>
          <cell r="K546">
            <v>0</v>
          </cell>
          <cell r="L546">
            <v>5</v>
          </cell>
          <cell r="M546">
            <v>14</v>
          </cell>
          <cell r="N546">
            <v>230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477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477</v>
          </cell>
          <cell r="AO546">
            <v>0</v>
          </cell>
          <cell r="AP546">
            <v>0</v>
          </cell>
        </row>
        <row r="547">
          <cell r="A547" t="str">
            <v>580504</v>
          </cell>
          <cell r="B547" t="str">
            <v xml:space="preserve">SAYVILLE      </v>
          </cell>
          <cell r="C547">
            <v>38</v>
          </cell>
          <cell r="D547">
            <v>28</v>
          </cell>
          <cell r="E547">
            <v>21.23</v>
          </cell>
          <cell r="F547">
            <v>4</v>
          </cell>
          <cell r="G547">
            <v>5</v>
          </cell>
          <cell r="H547">
            <v>16</v>
          </cell>
          <cell r="I547">
            <v>3</v>
          </cell>
          <cell r="J547">
            <v>4</v>
          </cell>
          <cell r="K547">
            <v>4.97</v>
          </cell>
          <cell r="L547">
            <v>12</v>
          </cell>
          <cell r="M547">
            <v>36.950000000000003</v>
          </cell>
          <cell r="N547">
            <v>152.85</v>
          </cell>
          <cell r="O547">
            <v>0</v>
          </cell>
          <cell r="P547">
            <v>0</v>
          </cell>
          <cell r="Q547">
            <v>2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328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328</v>
          </cell>
          <cell r="AO547">
            <v>0</v>
          </cell>
          <cell r="AP547">
            <v>0</v>
          </cell>
        </row>
        <row r="548">
          <cell r="A548" t="str">
            <v>580505</v>
          </cell>
          <cell r="B548" t="str">
            <v>BAYPORT BLUE P</v>
          </cell>
          <cell r="C548">
            <v>37</v>
          </cell>
          <cell r="D548">
            <v>35</v>
          </cell>
          <cell r="E548">
            <v>52</v>
          </cell>
          <cell r="F548">
            <v>1</v>
          </cell>
          <cell r="G548">
            <v>7</v>
          </cell>
          <cell r="H548">
            <v>16</v>
          </cell>
          <cell r="I548">
            <v>2</v>
          </cell>
          <cell r="J548">
            <v>1</v>
          </cell>
          <cell r="K548">
            <v>0</v>
          </cell>
          <cell r="L548">
            <v>10</v>
          </cell>
          <cell r="M548">
            <v>26</v>
          </cell>
          <cell r="N548">
            <v>133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1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321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321</v>
          </cell>
          <cell r="AO548">
            <v>0</v>
          </cell>
          <cell r="AP548">
            <v>0</v>
          </cell>
        </row>
        <row r="549">
          <cell r="A549" t="str">
            <v>580506</v>
          </cell>
          <cell r="B549" t="str">
            <v xml:space="preserve">HAUPPAUGE     </v>
          </cell>
          <cell r="C549">
            <v>45</v>
          </cell>
          <cell r="D549">
            <v>30</v>
          </cell>
          <cell r="E549">
            <v>45</v>
          </cell>
          <cell r="F549">
            <v>2</v>
          </cell>
          <cell r="G549">
            <v>2</v>
          </cell>
          <cell r="H549">
            <v>7</v>
          </cell>
          <cell r="I549">
            <v>1</v>
          </cell>
          <cell r="J549">
            <v>0</v>
          </cell>
          <cell r="K549">
            <v>0</v>
          </cell>
          <cell r="L549">
            <v>48</v>
          </cell>
          <cell r="M549">
            <v>70</v>
          </cell>
          <cell r="N549">
            <v>145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1</v>
          </cell>
          <cell r="W549">
            <v>8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404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404</v>
          </cell>
          <cell r="AO549">
            <v>10766</v>
          </cell>
          <cell r="AP549">
            <v>26.64</v>
          </cell>
        </row>
        <row r="550">
          <cell r="A550" t="str">
            <v>580507</v>
          </cell>
          <cell r="B550" t="str">
            <v xml:space="preserve">CONNETQUOT    </v>
          </cell>
          <cell r="C550">
            <v>127</v>
          </cell>
          <cell r="D550">
            <v>113.5</v>
          </cell>
          <cell r="E550">
            <v>122.36</v>
          </cell>
          <cell r="F550">
            <v>9.5</v>
          </cell>
          <cell r="G550">
            <v>7.6</v>
          </cell>
          <cell r="H550">
            <v>39</v>
          </cell>
          <cell r="I550">
            <v>1</v>
          </cell>
          <cell r="J550">
            <v>0</v>
          </cell>
          <cell r="K550">
            <v>0.3</v>
          </cell>
          <cell r="L550">
            <v>3.1</v>
          </cell>
          <cell r="M550">
            <v>44.7</v>
          </cell>
          <cell r="N550">
            <v>326</v>
          </cell>
          <cell r="O550">
            <v>1</v>
          </cell>
          <cell r="P550">
            <v>0</v>
          </cell>
          <cell r="Q550">
            <v>2.9</v>
          </cell>
          <cell r="R550">
            <v>0</v>
          </cell>
          <cell r="S550">
            <v>0</v>
          </cell>
          <cell r="T550">
            <v>0</v>
          </cell>
          <cell r="U550">
            <v>9.3000000000000007</v>
          </cell>
          <cell r="V550">
            <v>14</v>
          </cell>
          <cell r="W550">
            <v>32.700000000000003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853.96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853.96</v>
          </cell>
          <cell r="AO550">
            <v>44958</v>
          </cell>
          <cell r="AP550">
            <v>52.64</v>
          </cell>
        </row>
        <row r="551">
          <cell r="A551" t="str">
            <v>580509</v>
          </cell>
          <cell r="B551" t="str">
            <v xml:space="preserve">WEST ISLIP    </v>
          </cell>
          <cell r="C551">
            <v>95</v>
          </cell>
          <cell r="D551">
            <v>80</v>
          </cell>
          <cell r="E551">
            <v>50</v>
          </cell>
          <cell r="F551">
            <v>3</v>
          </cell>
          <cell r="G551">
            <v>7</v>
          </cell>
          <cell r="H551">
            <v>23</v>
          </cell>
          <cell r="I551">
            <v>1</v>
          </cell>
          <cell r="J551">
            <v>2</v>
          </cell>
          <cell r="K551">
            <v>1</v>
          </cell>
          <cell r="L551">
            <v>2</v>
          </cell>
          <cell r="M551">
            <v>23</v>
          </cell>
          <cell r="N551">
            <v>260</v>
          </cell>
          <cell r="O551">
            <v>0</v>
          </cell>
          <cell r="P551">
            <v>0</v>
          </cell>
          <cell r="Q551">
            <v>3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550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550</v>
          </cell>
          <cell r="AO551">
            <v>33531</v>
          </cell>
          <cell r="AP551">
            <v>60.96</v>
          </cell>
        </row>
        <row r="552">
          <cell r="A552" t="str">
            <v>580512</v>
          </cell>
          <cell r="B552" t="str">
            <v xml:space="preserve">BRENTWOOD     </v>
          </cell>
          <cell r="C552">
            <v>311.02</v>
          </cell>
          <cell r="D552">
            <v>307.14999999999998</v>
          </cell>
          <cell r="E552">
            <v>471.9</v>
          </cell>
          <cell r="F552">
            <v>18.52</v>
          </cell>
          <cell r="G552">
            <v>34.119999999999997</v>
          </cell>
          <cell r="H552">
            <v>88.72</v>
          </cell>
          <cell r="I552">
            <v>0</v>
          </cell>
          <cell r="J552">
            <v>0</v>
          </cell>
          <cell r="K552">
            <v>0</v>
          </cell>
          <cell r="L552">
            <v>0.95</v>
          </cell>
          <cell r="M552">
            <v>95.92</v>
          </cell>
          <cell r="N552">
            <v>498.22</v>
          </cell>
          <cell r="O552">
            <v>0</v>
          </cell>
          <cell r="P552">
            <v>0</v>
          </cell>
          <cell r="Q552">
            <v>1.95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1828.47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1828.47</v>
          </cell>
          <cell r="AO552">
            <v>101341</v>
          </cell>
          <cell r="AP552">
            <v>55.42</v>
          </cell>
        </row>
        <row r="553">
          <cell r="A553" t="str">
            <v>580513</v>
          </cell>
          <cell r="B553" t="str">
            <v xml:space="preserve">CENTRAL ISLIP </v>
          </cell>
          <cell r="C553">
            <v>155</v>
          </cell>
          <cell r="D553">
            <v>150</v>
          </cell>
          <cell r="E553">
            <v>40</v>
          </cell>
          <cell r="F553">
            <v>14</v>
          </cell>
          <cell r="G553">
            <v>24</v>
          </cell>
          <cell r="H553">
            <v>56</v>
          </cell>
          <cell r="I553">
            <v>0</v>
          </cell>
          <cell r="J553">
            <v>0</v>
          </cell>
          <cell r="K553">
            <v>0</v>
          </cell>
          <cell r="L553">
            <v>18</v>
          </cell>
          <cell r="M553">
            <v>16</v>
          </cell>
          <cell r="N553">
            <v>254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1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728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728</v>
          </cell>
          <cell r="AO553">
            <v>91039</v>
          </cell>
          <cell r="AP553">
            <v>125.05</v>
          </cell>
        </row>
        <row r="554">
          <cell r="A554" t="str">
            <v>580514</v>
          </cell>
          <cell r="B554" t="str">
            <v xml:space="preserve">FIRE ISLAND  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1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1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2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2</v>
          </cell>
          <cell r="AO554">
            <v>0</v>
          </cell>
          <cell r="AP554">
            <v>0</v>
          </cell>
        </row>
        <row r="555">
          <cell r="A555" t="str">
            <v>580601</v>
          </cell>
          <cell r="B555" t="str">
            <v>SHOREHAM-WADIN</v>
          </cell>
          <cell r="C555">
            <v>21</v>
          </cell>
          <cell r="D555">
            <v>74</v>
          </cell>
          <cell r="E555">
            <v>17</v>
          </cell>
          <cell r="F555">
            <v>0</v>
          </cell>
          <cell r="G555">
            <v>1</v>
          </cell>
          <cell r="H555">
            <v>8</v>
          </cell>
          <cell r="I555">
            <v>0</v>
          </cell>
          <cell r="J555">
            <v>0</v>
          </cell>
          <cell r="K555">
            <v>2</v>
          </cell>
          <cell r="L555">
            <v>32</v>
          </cell>
          <cell r="M555">
            <v>3</v>
          </cell>
          <cell r="N555">
            <v>121</v>
          </cell>
          <cell r="O555">
            <v>0</v>
          </cell>
          <cell r="P555">
            <v>0</v>
          </cell>
          <cell r="Q555">
            <v>1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1</v>
          </cell>
          <cell r="W555">
            <v>4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285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285</v>
          </cell>
          <cell r="AO555">
            <v>0</v>
          </cell>
          <cell r="AP555">
            <v>0</v>
          </cell>
        </row>
        <row r="556">
          <cell r="A556" t="str">
            <v>580602</v>
          </cell>
          <cell r="B556" t="str">
            <v xml:space="preserve">RIVERHEAD     </v>
          </cell>
          <cell r="C556">
            <v>70</v>
          </cell>
          <cell r="D556">
            <v>43</v>
          </cell>
          <cell r="E556">
            <v>48.15</v>
          </cell>
          <cell r="F556">
            <v>10</v>
          </cell>
          <cell r="G556">
            <v>5</v>
          </cell>
          <cell r="H556">
            <v>45</v>
          </cell>
          <cell r="I556">
            <v>1</v>
          </cell>
          <cell r="J556">
            <v>0.6</v>
          </cell>
          <cell r="K556">
            <v>5</v>
          </cell>
          <cell r="L556">
            <v>38.97</v>
          </cell>
          <cell r="M556">
            <v>49</v>
          </cell>
          <cell r="N556">
            <v>194</v>
          </cell>
          <cell r="O556">
            <v>0</v>
          </cell>
          <cell r="P556">
            <v>0</v>
          </cell>
          <cell r="Q556">
            <v>2</v>
          </cell>
          <cell r="R556">
            <v>0</v>
          </cell>
          <cell r="S556">
            <v>0</v>
          </cell>
          <cell r="T556">
            <v>1</v>
          </cell>
          <cell r="U556">
            <v>2</v>
          </cell>
          <cell r="V556">
            <v>1</v>
          </cell>
          <cell r="W556">
            <v>1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516.72</v>
          </cell>
          <cell r="AE556">
            <v>3</v>
          </cell>
          <cell r="AF556">
            <v>1</v>
          </cell>
          <cell r="AG556">
            <v>0</v>
          </cell>
          <cell r="AH556">
            <v>1</v>
          </cell>
          <cell r="AI556">
            <v>0</v>
          </cell>
          <cell r="AJ556">
            <v>0</v>
          </cell>
          <cell r="AK556">
            <v>0</v>
          </cell>
          <cell r="AL556">
            <v>1</v>
          </cell>
          <cell r="AM556">
            <v>0</v>
          </cell>
          <cell r="AN556">
            <v>522.72</v>
          </cell>
          <cell r="AO556">
            <v>0</v>
          </cell>
          <cell r="AP556">
            <v>0</v>
          </cell>
        </row>
        <row r="557">
          <cell r="A557" t="str">
            <v>580701</v>
          </cell>
          <cell r="B557" t="str">
            <v>SHELTER ISLAND</v>
          </cell>
          <cell r="C557">
            <v>2</v>
          </cell>
          <cell r="D557">
            <v>3</v>
          </cell>
          <cell r="E557">
            <v>3.03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1</v>
          </cell>
          <cell r="L557">
            <v>2</v>
          </cell>
          <cell r="M557">
            <v>4</v>
          </cell>
          <cell r="N557">
            <v>11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26.03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26.03</v>
          </cell>
          <cell r="AO557">
            <v>0</v>
          </cell>
          <cell r="AP557">
            <v>0</v>
          </cell>
        </row>
        <row r="558">
          <cell r="A558" t="str">
            <v>580801</v>
          </cell>
          <cell r="B558" t="str">
            <v xml:space="preserve">SMITHTOWN     </v>
          </cell>
          <cell r="C558">
            <v>67</v>
          </cell>
          <cell r="D558">
            <v>132</v>
          </cell>
          <cell r="E558">
            <v>65</v>
          </cell>
          <cell r="F558">
            <v>10</v>
          </cell>
          <cell r="G558">
            <v>5</v>
          </cell>
          <cell r="H558">
            <v>45</v>
          </cell>
          <cell r="I558">
            <v>0</v>
          </cell>
          <cell r="J558">
            <v>1</v>
          </cell>
          <cell r="K558">
            <v>3</v>
          </cell>
          <cell r="L558">
            <v>78</v>
          </cell>
          <cell r="M558">
            <v>132</v>
          </cell>
          <cell r="N558">
            <v>550</v>
          </cell>
          <cell r="O558">
            <v>0</v>
          </cell>
          <cell r="P558">
            <v>0</v>
          </cell>
          <cell r="Q558">
            <v>1</v>
          </cell>
          <cell r="R558">
            <v>0</v>
          </cell>
          <cell r="S558">
            <v>0</v>
          </cell>
          <cell r="T558">
            <v>0</v>
          </cell>
          <cell r="U558">
            <v>1</v>
          </cell>
          <cell r="V558">
            <v>1</v>
          </cell>
          <cell r="W558">
            <v>1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1092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1092</v>
          </cell>
          <cell r="AO558">
            <v>0</v>
          </cell>
          <cell r="AP558">
            <v>0</v>
          </cell>
        </row>
        <row r="559">
          <cell r="A559" t="str">
            <v>580805</v>
          </cell>
          <cell r="B559" t="str">
            <v xml:space="preserve">KINGS PARK    </v>
          </cell>
          <cell r="C559">
            <v>75</v>
          </cell>
          <cell r="D559">
            <v>97</v>
          </cell>
          <cell r="E559">
            <v>67</v>
          </cell>
          <cell r="F559">
            <v>3</v>
          </cell>
          <cell r="G559">
            <v>6.92</v>
          </cell>
          <cell r="H559">
            <v>9.85</v>
          </cell>
          <cell r="I559">
            <v>0.98</v>
          </cell>
          <cell r="J559">
            <v>0</v>
          </cell>
          <cell r="K559">
            <v>3</v>
          </cell>
          <cell r="L559">
            <v>7</v>
          </cell>
          <cell r="M559">
            <v>12</v>
          </cell>
          <cell r="N559">
            <v>148.97999999999999</v>
          </cell>
          <cell r="O559">
            <v>0</v>
          </cell>
          <cell r="P559">
            <v>0</v>
          </cell>
          <cell r="Q559">
            <v>0.98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6</v>
          </cell>
          <cell r="W559">
            <v>41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478.71000000000004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478.71000000000004</v>
          </cell>
          <cell r="AO559">
            <v>0</v>
          </cell>
          <cell r="AP559">
            <v>0</v>
          </cell>
        </row>
        <row r="560">
          <cell r="A560" t="str">
            <v>580901</v>
          </cell>
          <cell r="B560" t="str">
            <v xml:space="preserve">REMSENBURG    </v>
          </cell>
          <cell r="C560">
            <v>5</v>
          </cell>
          <cell r="D560">
            <v>11</v>
          </cell>
          <cell r="E560">
            <v>0</v>
          </cell>
          <cell r="F560">
            <v>0</v>
          </cell>
          <cell r="G560">
            <v>0</v>
          </cell>
          <cell r="H560">
            <v>3</v>
          </cell>
          <cell r="I560">
            <v>0</v>
          </cell>
          <cell r="J560">
            <v>1</v>
          </cell>
          <cell r="K560">
            <v>12</v>
          </cell>
          <cell r="L560">
            <v>1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33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33</v>
          </cell>
          <cell r="AO560">
            <v>0</v>
          </cell>
          <cell r="AP560">
            <v>0</v>
          </cell>
        </row>
        <row r="561">
          <cell r="A561" t="str">
            <v>580902</v>
          </cell>
          <cell r="B561" t="str">
            <v>WESTHAMPTON BE</v>
          </cell>
          <cell r="C561">
            <v>7</v>
          </cell>
          <cell r="D561">
            <v>15</v>
          </cell>
          <cell r="E561">
            <v>11</v>
          </cell>
          <cell r="F561">
            <v>2</v>
          </cell>
          <cell r="G561">
            <v>0</v>
          </cell>
          <cell r="H561">
            <v>3</v>
          </cell>
          <cell r="I561">
            <v>0</v>
          </cell>
          <cell r="J561">
            <v>1</v>
          </cell>
          <cell r="K561">
            <v>2</v>
          </cell>
          <cell r="L561">
            <v>4</v>
          </cell>
          <cell r="M561">
            <v>5</v>
          </cell>
          <cell r="N561">
            <v>35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85</v>
          </cell>
          <cell r="AE561">
            <v>0</v>
          </cell>
          <cell r="AF561">
            <v>1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86</v>
          </cell>
          <cell r="AO561">
            <v>26017</v>
          </cell>
          <cell r="AP561">
            <v>302.52</v>
          </cell>
        </row>
        <row r="562">
          <cell r="A562" t="str">
            <v>580903</v>
          </cell>
          <cell r="B562" t="str">
            <v xml:space="preserve">QUOGUE        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2</v>
          </cell>
          <cell r="M562">
            <v>7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9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9</v>
          </cell>
          <cell r="AO562">
            <v>1864</v>
          </cell>
          <cell r="AP562">
            <v>207.11</v>
          </cell>
        </row>
        <row r="563">
          <cell r="A563" t="str">
            <v>580905</v>
          </cell>
          <cell r="B563" t="str">
            <v xml:space="preserve">HAMPTON BAYS  </v>
          </cell>
          <cell r="C563">
            <v>13</v>
          </cell>
          <cell r="D563">
            <v>6</v>
          </cell>
          <cell r="E563">
            <v>17</v>
          </cell>
          <cell r="F563">
            <v>4</v>
          </cell>
          <cell r="G563">
            <v>0</v>
          </cell>
          <cell r="H563">
            <v>4</v>
          </cell>
          <cell r="I563">
            <v>2</v>
          </cell>
          <cell r="J563">
            <v>0</v>
          </cell>
          <cell r="K563">
            <v>2</v>
          </cell>
          <cell r="L563">
            <v>37.97</v>
          </cell>
          <cell r="M563">
            <v>42</v>
          </cell>
          <cell r="N563">
            <v>102.95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4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234.92000000000002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234.92000000000002</v>
          </cell>
          <cell r="AO563">
            <v>1830</v>
          </cell>
          <cell r="AP563">
            <v>7.78</v>
          </cell>
        </row>
        <row r="564">
          <cell r="A564" t="str">
            <v>580906</v>
          </cell>
          <cell r="B564" t="str">
            <v xml:space="preserve">SOUTHAMPTON   </v>
          </cell>
          <cell r="C564">
            <v>30</v>
          </cell>
          <cell r="D564">
            <v>28</v>
          </cell>
          <cell r="E564">
            <v>46</v>
          </cell>
          <cell r="F564">
            <v>0</v>
          </cell>
          <cell r="G564">
            <v>2</v>
          </cell>
          <cell r="H564">
            <v>5</v>
          </cell>
          <cell r="I564">
            <v>0</v>
          </cell>
          <cell r="J564">
            <v>0</v>
          </cell>
          <cell r="K564">
            <v>0</v>
          </cell>
          <cell r="L564">
            <v>5</v>
          </cell>
          <cell r="M564">
            <v>11</v>
          </cell>
          <cell r="N564">
            <v>54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1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182</v>
          </cell>
          <cell r="AE564">
            <v>3</v>
          </cell>
          <cell r="AF564">
            <v>1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186</v>
          </cell>
          <cell r="AO564">
            <v>4495</v>
          </cell>
          <cell r="AP564">
            <v>24.16</v>
          </cell>
        </row>
        <row r="565">
          <cell r="A565" t="str">
            <v>580909</v>
          </cell>
          <cell r="B565" t="str">
            <v xml:space="preserve">BRIDGEHAMPTON </v>
          </cell>
          <cell r="C565">
            <v>6</v>
          </cell>
          <cell r="D565">
            <v>1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1</v>
          </cell>
          <cell r="N565">
            <v>7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15</v>
          </cell>
          <cell r="AE565">
            <v>1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16</v>
          </cell>
          <cell r="AO565">
            <v>0</v>
          </cell>
          <cell r="AP565">
            <v>0</v>
          </cell>
        </row>
        <row r="566">
          <cell r="A566" t="str">
            <v>580912</v>
          </cell>
          <cell r="B566" t="str">
            <v>EASTPORT-SOUTH</v>
          </cell>
          <cell r="C566">
            <v>80</v>
          </cell>
          <cell r="D566">
            <v>135</v>
          </cell>
          <cell r="E566">
            <v>40</v>
          </cell>
          <cell r="F566">
            <v>0</v>
          </cell>
          <cell r="G566">
            <v>0</v>
          </cell>
          <cell r="H566">
            <v>6</v>
          </cell>
          <cell r="I566">
            <v>0</v>
          </cell>
          <cell r="J566">
            <v>0</v>
          </cell>
          <cell r="K566">
            <v>0</v>
          </cell>
          <cell r="L566">
            <v>1</v>
          </cell>
          <cell r="M566">
            <v>4</v>
          </cell>
          <cell r="N566">
            <v>183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1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450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450</v>
          </cell>
          <cell r="AO566">
            <v>4890</v>
          </cell>
          <cell r="AP566">
            <v>10.86</v>
          </cell>
        </row>
        <row r="567">
          <cell r="A567" t="str">
            <v>580913</v>
          </cell>
          <cell r="B567" t="str">
            <v>TUCKAHOE COMMO</v>
          </cell>
          <cell r="C567">
            <v>0</v>
          </cell>
          <cell r="D567">
            <v>13</v>
          </cell>
          <cell r="E567">
            <v>6</v>
          </cell>
          <cell r="F567">
            <v>0</v>
          </cell>
          <cell r="G567">
            <v>1</v>
          </cell>
          <cell r="H567">
            <v>0</v>
          </cell>
          <cell r="I567">
            <v>4</v>
          </cell>
          <cell r="J567">
            <v>0</v>
          </cell>
          <cell r="K567">
            <v>0</v>
          </cell>
          <cell r="L567">
            <v>9</v>
          </cell>
          <cell r="M567">
            <v>6</v>
          </cell>
          <cell r="N567">
            <v>6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45</v>
          </cell>
          <cell r="AE567">
            <v>1</v>
          </cell>
          <cell r="AF567">
            <v>1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47</v>
          </cell>
          <cell r="AO567">
            <v>0</v>
          </cell>
          <cell r="AP567">
            <v>0</v>
          </cell>
        </row>
        <row r="568">
          <cell r="A568" t="str">
            <v>580917</v>
          </cell>
          <cell r="B568" t="str">
            <v xml:space="preserve">EAST QUOGUE   </v>
          </cell>
          <cell r="C568">
            <v>4</v>
          </cell>
          <cell r="D568">
            <v>4</v>
          </cell>
          <cell r="E568">
            <v>0</v>
          </cell>
          <cell r="F568">
            <v>0</v>
          </cell>
          <cell r="G568">
            <v>2</v>
          </cell>
          <cell r="H568">
            <v>0</v>
          </cell>
          <cell r="I568">
            <v>0</v>
          </cell>
          <cell r="J568">
            <v>1</v>
          </cell>
          <cell r="K568">
            <v>6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44</v>
          </cell>
          <cell r="U568">
            <v>0.15</v>
          </cell>
          <cell r="V568">
            <v>1.53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62.68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62.68</v>
          </cell>
          <cell r="AO568">
            <v>117918</v>
          </cell>
          <cell r="AP568">
            <v>1881.26</v>
          </cell>
        </row>
        <row r="569">
          <cell r="A569" t="str">
            <v>581002</v>
          </cell>
          <cell r="B569" t="str">
            <v xml:space="preserve">OYSTERPONDS   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1</v>
          </cell>
          <cell r="AB569">
            <v>0</v>
          </cell>
          <cell r="AC569">
            <v>9</v>
          </cell>
          <cell r="AD569">
            <v>10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10</v>
          </cell>
          <cell r="AO569">
            <v>15263</v>
          </cell>
          <cell r="AP569">
            <v>1526.3</v>
          </cell>
        </row>
        <row r="570">
          <cell r="A570" t="str">
            <v>581004</v>
          </cell>
          <cell r="B570" t="str">
            <v>FISHERS ISLAND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e">
            <v>#DIV/0!</v>
          </cell>
        </row>
        <row r="571">
          <cell r="A571" t="str">
            <v>581005</v>
          </cell>
          <cell r="B571" t="str">
            <v xml:space="preserve">SOUTHOLD      </v>
          </cell>
          <cell r="C571">
            <v>9</v>
          </cell>
          <cell r="D571">
            <v>19.97</v>
          </cell>
          <cell r="E571">
            <v>28</v>
          </cell>
          <cell r="F571">
            <v>1</v>
          </cell>
          <cell r="G571">
            <v>0</v>
          </cell>
          <cell r="H571">
            <v>3.95</v>
          </cell>
          <cell r="I571">
            <v>1</v>
          </cell>
          <cell r="J571">
            <v>0</v>
          </cell>
          <cell r="K571">
            <v>1</v>
          </cell>
          <cell r="L571">
            <v>1</v>
          </cell>
          <cell r="M571">
            <v>0</v>
          </cell>
          <cell r="N571">
            <v>29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1</v>
          </cell>
          <cell r="U571">
            <v>2</v>
          </cell>
          <cell r="V571">
            <v>1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97.92</v>
          </cell>
          <cell r="AE571">
            <v>3</v>
          </cell>
          <cell r="AF571">
            <v>2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102.92</v>
          </cell>
          <cell r="AO571">
            <v>0</v>
          </cell>
          <cell r="AP571">
            <v>0</v>
          </cell>
        </row>
        <row r="572">
          <cell r="A572" t="str">
            <v>581010</v>
          </cell>
          <cell r="B572" t="str">
            <v xml:space="preserve">GREENPORT     </v>
          </cell>
          <cell r="C572">
            <v>14</v>
          </cell>
          <cell r="D572">
            <v>8</v>
          </cell>
          <cell r="E572">
            <v>4</v>
          </cell>
          <cell r="F572">
            <v>1</v>
          </cell>
          <cell r="G572">
            <v>1</v>
          </cell>
          <cell r="H572">
            <v>3</v>
          </cell>
          <cell r="I572">
            <v>0</v>
          </cell>
          <cell r="J572">
            <v>0</v>
          </cell>
          <cell r="K572">
            <v>2</v>
          </cell>
          <cell r="L572">
            <v>2</v>
          </cell>
          <cell r="M572">
            <v>0</v>
          </cell>
          <cell r="N572">
            <v>14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5</v>
          </cell>
          <cell r="V572">
            <v>2</v>
          </cell>
          <cell r="W572">
            <v>12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68</v>
          </cell>
          <cell r="AE572">
            <v>2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70</v>
          </cell>
          <cell r="AO572">
            <v>0</v>
          </cell>
          <cell r="AP572">
            <v>0</v>
          </cell>
        </row>
        <row r="573">
          <cell r="A573" t="str">
            <v>581012</v>
          </cell>
          <cell r="B573" t="str">
            <v>MATTITUCK-CUTC</v>
          </cell>
          <cell r="C573">
            <v>21</v>
          </cell>
          <cell r="D573">
            <v>33</v>
          </cell>
          <cell r="E573">
            <v>33</v>
          </cell>
          <cell r="F573">
            <v>1</v>
          </cell>
          <cell r="G573">
            <v>0</v>
          </cell>
          <cell r="H573">
            <v>5</v>
          </cell>
          <cell r="I573">
            <v>0</v>
          </cell>
          <cell r="J573">
            <v>0</v>
          </cell>
          <cell r="K573">
            <v>0</v>
          </cell>
          <cell r="L573">
            <v>2</v>
          </cell>
          <cell r="M573">
            <v>0.4</v>
          </cell>
          <cell r="N573">
            <v>76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171.4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171.4</v>
          </cell>
          <cell r="AO573">
            <v>10292</v>
          </cell>
          <cell r="AP573">
            <v>60.04</v>
          </cell>
        </row>
        <row r="574">
          <cell r="A574" t="str">
            <v>590501</v>
          </cell>
          <cell r="B574" t="str">
            <v xml:space="preserve">FALLSBURGH    </v>
          </cell>
          <cell r="C574">
            <v>45</v>
          </cell>
          <cell r="D574">
            <v>60</v>
          </cell>
          <cell r="E574">
            <v>3</v>
          </cell>
          <cell r="F574">
            <v>20</v>
          </cell>
          <cell r="G574">
            <v>12</v>
          </cell>
          <cell r="H574">
            <v>23</v>
          </cell>
          <cell r="I574">
            <v>0</v>
          </cell>
          <cell r="J574">
            <v>0</v>
          </cell>
          <cell r="K574">
            <v>0</v>
          </cell>
          <cell r="L574">
            <v>3</v>
          </cell>
          <cell r="M574">
            <v>3</v>
          </cell>
          <cell r="N574">
            <v>75</v>
          </cell>
          <cell r="O574">
            <v>0</v>
          </cell>
          <cell r="P574">
            <v>0</v>
          </cell>
          <cell r="Q574">
            <v>6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250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250</v>
          </cell>
          <cell r="AO574">
            <v>0</v>
          </cell>
          <cell r="AP574">
            <v>0</v>
          </cell>
        </row>
        <row r="575">
          <cell r="A575" t="str">
            <v>590801</v>
          </cell>
          <cell r="B575" t="str">
            <v xml:space="preserve">ELDRED        </v>
          </cell>
          <cell r="C575">
            <v>4</v>
          </cell>
          <cell r="D575">
            <v>3</v>
          </cell>
          <cell r="E575">
            <v>3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6</v>
          </cell>
          <cell r="M575">
            <v>5</v>
          </cell>
          <cell r="N575">
            <v>8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29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29</v>
          </cell>
          <cell r="AO575">
            <v>10413</v>
          </cell>
          <cell r="AP575">
            <v>359.06</v>
          </cell>
        </row>
        <row r="576">
          <cell r="A576" t="str">
            <v>590901</v>
          </cell>
          <cell r="B576" t="str">
            <v xml:space="preserve">LIBERTY       </v>
          </cell>
          <cell r="C576">
            <v>24</v>
          </cell>
          <cell r="D576">
            <v>22</v>
          </cell>
          <cell r="E576">
            <v>8</v>
          </cell>
          <cell r="F576">
            <v>4</v>
          </cell>
          <cell r="G576">
            <v>3</v>
          </cell>
          <cell r="H576">
            <v>15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11</v>
          </cell>
          <cell r="N576">
            <v>72</v>
          </cell>
          <cell r="O576">
            <v>0</v>
          </cell>
          <cell r="P576">
            <v>0</v>
          </cell>
          <cell r="Q576">
            <v>9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3</v>
          </cell>
          <cell r="W576">
            <v>9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180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180</v>
          </cell>
          <cell r="AO576">
            <v>0</v>
          </cell>
          <cell r="AP576">
            <v>0</v>
          </cell>
        </row>
        <row r="577">
          <cell r="A577" t="str">
            <v>591201</v>
          </cell>
          <cell r="B577" t="str">
            <v xml:space="preserve">TRI VALLEY    </v>
          </cell>
          <cell r="C577">
            <v>8</v>
          </cell>
          <cell r="D577">
            <v>20</v>
          </cell>
          <cell r="E577">
            <v>0.5</v>
          </cell>
          <cell r="F577">
            <v>3.3</v>
          </cell>
          <cell r="G577">
            <v>3.35</v>
          </cell>
          <cell r="H577">
            <v>3.2</v>
          </cell>
          <cell r="I577">
            <v>0</v>
          </cell>
          <cell r="J577">
            <v>0</v>
          </cell>
          <cell r="K577">
            <v>1</v>
          </cell>
          <cell r="L577">
            <v>5</v>
          </cell>
          <cell r="M577">
            <v>9</v>
          </cell>
          <cell r="N577">
            <v>72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1.2</v>
          </cell>
          <cell r="V577">
            <v>0.18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126.73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126.73</v>
          </cell>
          <cell r="AO577">
            <v>0</v>
          </cell>
          <cell r="AP577">
            <v>0</v>
          </cell>
        </row>
        <row r="578">
          <cell r="A578" t="str">
            <v>591301</v>
          </cell>
          <cell r="B578" t="str">
            <v xml:space="preserve">ROSCOE        </v>
          </cell>
          <cell r="C578">
            <v>1</v>
          </cell>
          <cell r="D578">
            <v>4</v>
          </cell>
          <cell r="E578">
            <v>0</v>
          </cell>
          <cell r="F578">
            <v>1</v>
          </cell>
          <cell r="G578">
            <v>1</v>
          </cell>
          <cell r="H578">
            <v>2</v>
          </cell>
          <cell r="I578">
            <v>0</v>
          </cell>
          <cell r="J578">
            <v>0</v>
          </cell>
          <cell r="K578">
            <v>0</v>
          </cell>
          <cell r="L578">
            <v>1</v>
          </cell>
          <cell r="M578">
            <v>2</v>
          </cell>
          <cell r="N578">
            <v>9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2</v>
          </cell>
          <cell r="V578">
            <v>1</v>
          </cell>
          <cell r="W578">
            <v>6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30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30</v>
          </cell>
          <cell r="AO578">
            <v>0</v>
          </cell>
          <cell r="AP578">
            <v>0</v>
          </cell>
        </row>
        <row r="579">
          <cell r="A579" t="str">
            <v>591302</v>
          </cell>
          <cell r="B579" t="str">
            <v>LIVINGSTON MAN</v>
          </cell>
          <cell r="C579">
            <v>0</v>
          </cell>
          <cell r="D579">
            <v>3</v>
          </cell>
          <cell r="E579">
            <v>1</v>
          </cell>
          <cell r="F579">
            <v>9</v>
          </cell>
          <cell r="G579">
            <v>7</v>
          </cell>
          <cell r="H579">
            <v>11</v>
          </cell>
          <cell r="I579">
            <v>0</v>
          </cell>
          <cell r="J579">
            <v>0</v>
          </cell>
          <cell r="K579">
            <v>0</v>
          </cell>
          <cell r="L579">
            <v>8</v>
          </cell>
          <cell r="M579">
            <v>4</v>
          </cell>
          <cell r="N579">
            <v>24</v>
          </cell>
          <cell r="O579">
            <v>0</v>
          </cell>
          <cell r="P579">
            <v>1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8</v>
          </cell>
          <cell r="V579">
            <v>7</v>
          </cell>
          <cell r="W579">
            <v>2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85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85</v>
          </cell>
          <cell r="AO579">
            <v>0</v>
          </cell>
          <cell r="AP579">
            <v>0</v>
          </cell>
        </row>
        <row r="580">
          <cell r="A580" t="str">
            <v>591401</v>
          </cell>
          <cell r="B580" t="str">
            <v xml:space="preserve">MONTICELLO    </v>
          </cell>
          <cell r="C580">
            <v>51</v>
          </cell>
          <cell r="D580">
            <v>64</v>
          </cell>
          <cell r="E580">
            <v>10</v>
          </cell>
          <cell r="F580">
            <v>9</v>
          </cell>
          <cell r="G580">
            <v>11</v>
          </cell>
          <cell r="H580">
            <v>24</v>
          </cell>
          <cell r="I580">
            <v>0</v>
          </cell>
          <cell r="J580">
            <v>0</v>
          </cell>
          <cell r="K580">
            <v>0</v>
          </cell>
          <cell r="L580">
            <v>24</v>
          </cell>
          <cell r="M580">
            <v>30</v>
          </cell>
          <cell r="N580">
            <v>209</v>
          </cell>
          <cell r="O580">
            <v>0</v>
          </cell>
          <cell r="P580">
            <v>0</v>
          </cell>
          <cell r="Q580">
            <v>16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7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455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455</v>
          </cell>
          <cell r="AO580">
            <v>0</v>
          </cell>
          <cell r="AP580">
            <v>0</v>
          </cell>
        </row>
        <row r="581">
          <cell r="A581" t="str">
            <v>591502</v>
          </cell>
          <cell r="B581" t="str">
            <v xml:space="preserve">SULLIVAN WEST </v>
          </cell>
          <cell r="C581">
            <v>1</v>
          </cell>
          <cell r="D581">
            <v>6</v>
          </cell>
          <cell r="E581">
            <v>0</v>
          </cell>
          <cell r="F581">
            <v>2</v>
          </cell>
          <cell r="G581">
            <v>8</v>
          </cell>
          <cell r="H581">
            <v>8</v>
          </cell>
          <cell r="I581">
            <v>0</v>
          </cell>
          <cell r="J581">
            <v>0</v>
          </cell>
          <cell r="K581">
            <v>0</v>
          </cell>
          <cell r="L581">
            <v>0.05</v>
          </cell>
          <cell r="M581">
            <v>8</v>
          </cell>
          <cell r="N581">
            <v>51</v>
          </cell>
          <cell r="O581">
            <v>0</v>
          </cell>
          <cell r="P581">
            <v>0</v>
          </cell>
          <cell r="Q581">
            <v>5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1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90.05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90.05</v>
          </cell>
          <cell r="AO581">
            <v>0</v>
          </cell>
          <cell r="AP581">
            <v>0</v>
          </cell>
        </row>
        <row r="582">
          <cell r="A582" t="str">
            <v>600101</v>
          </cell>
          <cell r="B582" t="str">
            <v xml:space="preserve">WAVERLY       </v>
          </cell>
          <cell r="C582">
            <v>15</v>
          </cell>
          <cell r="D582">
            <v>9</v>
          </cell>
          <cell r="E582">
            <v>17</v>
          </cell>
          <cell r="F582">
            <v>2</v>
          </cell>
          <cell r="G582">
            <v>3</v>
          </cell>
          <cell r="H582">
            <v>12</v>
          </cell>
          <cell r="I582">
            <v>1</v>
          </cell>
          <cell r="J582">
            <v>1</v>
          </cell>
          <cell r="K582">
            <v>1</v>
          </cell>
          <cell r="L582">
            <v>15</v>
          </cell>
          <cell r="M582">
            <v>33</v>
          </cell>
          <cell r="N582">
            <v>51</v>
          </cell>
          <cell r="O582">
            <v>0</v>
          </cell>
          <cell r="P582">
            <v>0</v>
          </cell>
          <cell r="Q582">
            <v>5</v>
          </cell>
          <cell r="R582">
            <v>2</v>
          </cell>
          <cell r="S582">
            <v>0</v>
          </cell>
          <cell r="T582">
            <v>1</v>
          </cell>
          <cell r="U582">
            <v>0</v>
          </cell>
          <cell r="V582">
            <v>0</v>
          </cell>
          <cell r="W582">
            <v>5</v>
          </cell>
          <cell r="X582">
            <v>0</v>
          </cell>
          <cell r="Y582">
            <v>0</v>
          </cell>
          <cell r="Z582">
            <v>2</v>
          </cell>
          <cell r="AA582">
            <v>0</v>
          </cell>
          <cell r="AB582">
            <v>0</v>
          </cell>
          <cell r="AC582">
            <v>0</v>
          </cell>
          <cell r="AD582">
            <v>175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175</v>
          </cell>
          <cell r="AO582">
            <v>0</v>
          </cell>
          <cell r="AP582">
            <v>0</v>
          </cell>
        </row>
        <row r="583">
          <cell r="A583" t="str">
            <v>600301</v>
          </cell>
          <cell r="B583" t="str">
            <v xml:space="preserve">CANDOR        </v>
          </cell>
          <cell r="C583">
            <v>2</v>
          </cell>
          <cell r="D583">
            <v>3.5</v>
          </cell>
          <cell r="E583">
            <v>6</v>
          </cell>
          <cell r="F583">
            <v>0</v>
          </cell>
          <cell r="G583">
            <v>0</v>
          </cell>
          <cell r="H583">
            <v>10</v>
          </cell>
          <cell r="I583">
            <v>0</v>
          </cell>
          <cell r="J583">
            <v>0</v>
          </cell>
          <cell r="K583">
            <v>0</v>
          </cell>
          <cell r="L583">
            <v>19</v>
          </cell>
          <cell r="M583">
            <v>20</v>
          </cell>
          <cell r="N583">
            <v>40</v>
          </cell>
          <cell r="O583">
            <v>0</v>
          </cell>
          <cell r="P583">
            <v>0</v>
          </cell>
          <cell r="Q583">
            <v>2</v>
          </cell>
          <cell r="R583">
            <v>0</v>
          </cell>
          <cell r="S583">
            <v>0</v>
          </cell>
          <cell r="T583">
            <v>0</v>
          </cell>
          <cell r="U583">
            <v>1</v>
          </cell>
          <cell r="V583">
            <v>0</v>
          </cell>
          <cell r="W583">
            <v>5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108.5</v>
          </cell>
          <cell r="AE583">
            <v>0</v>
          </cell>
          <cell r="AF583">
            <v>0</v>
          </cell>
          <cell r="AG583">
            <v>0.23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108.73</v>
          </cell>
          <cell r="AO583">
            <v>0</v>
          </cell>
          <cell r="AP583">
            <v>0</v>
          </cell>
        </row>
        <row r="584">
          <cell r="A584" t="str">
            <v>600402</v>
          </cell>
          <cell r="B584" t="str">
            <v xml:space="preserve">NEWARK VALLEY </v>
          </cell>
          <cell r="C584">
            <v>4</v>
          </cell>
          <cell r="D584">
            <v>5</v>
          </cell>
          <cell r="E584">
            <v>10</v>
          </cell>
          <cell r="F584">
            <v>1</v>
          </cell>
          <cell r="G584">
            <v>3</v>
          </cell>
          <cell r="H584">
            <v>14</v>
          </cell>
          <cell r="I584">
            <v>0</v>
          </cell>
          <cell r="J584">
            <v>0</v>
          </cell>
          <cell r="K584">
            <v>0</v>
          </cell>
          <cell r="L584">
            <v>10</v>
          </cell>
          <cell r="M584">
            <v>22</v>
          </cell>
          <cell r="N584">
            <v>67.55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1</v>
          </cell>
          <cell r="V584">
            <v>0</v>
          </cell>
          <cell r="W584">
            <v>2.97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140.52000000000001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140.52000000000001</v>
          </cell>
          <cell r="AO584">
            <v>0</v>
          </cell>
          <cell r="AP584">
            <v>0</v>
          </cell>
        </row>
        <row r="585">
          <cell r="A585" t="str">
            <v>600601</v>
          </cell>
          <cell r="B585" t="str">
            <v>OWEGO-APALACHI</v>
          </cell>
          <cell r="C585">
            <v>8.1199999999999992</v>
          </cell>
          <cell r="D585">
            <v>1.05</v>
          </cell>
          <cell r="E585">
            <v>1.07</v>
          </cell>
          <cell r="F585">
            <v>4.46</v>
          </cell>
          <cell r="G585">
            <v>1.43</v>
          </cell>
          <cell r="H585">
            <v>17.170000000000002</v>
          </cell>
          <cell r="I585">
            <v>0</v>
          </cell>
          <cell r="J585">
            <v>0</v>
          </cell>
          <cell r="K585">
            <v>0</v>
          </cell>
          <cell r="L585">
            <v>30</v>
          </cell>
          <cell r="M585">
            <v>68</v>
          </cell>
          <cell r="N585">
            <v>102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6</v>
          </cell>
          <cell r="V585">
            <v>6</v>
          </cell>
          <cell r="W585">
            <v>106</v>
          </cell>
          <cell r="X585">
            <v>0</v>
          </cell>
          <cell r="Y585">
            <v>0</v>
          </cell>
          <cell r="Z585">
            <v>0.82</v>
          </cell>
          <cell r="AA585">
            <v>0</v>
          </cell>
          <cell r="AB585">
            <v>0</v>
          </cell>
          <cell r="AC585">
            <v>0</v>
          </cell>
          <cell r="AD585">
            <v>352.12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352.12</v>
          </cell>
          <cell r="AO585">
            <v>0</v>
          </cell>
          <cell r="AP585">
            <v>0</v>
          </cell>
        </row>
        <row r="586">
          <cell r="A586" t="str">
            <v>600801</v>
          </cell>
          <cell r="B586" t="str">
            <v>SPENCER VAN ET</v>
          </cell>
          <cell r="C586">
            <v>4</v>
          </cell>
          <cell r="D586">
            <v>5</v>
          </cell>
          <cell r="E586">
            <v>4</v>
          </cell>
          <cell r="F586">
            <v>1</v>
          </cell>
          <cell r="G586">
            <v>2</v>
          </cell>
          <cell r="H586">
            <v>11</v>
          </cell>
          <cell r="I586">
            <v>0</v>
          </cell>
          <cell r="J586">
            <v>0</v>
          </cell>
          <cell r="K586">
            <v>0</v>
          </cell>
          <cell r="L586">
            <v>18</v>
          </cell>
          <cell r="M586">
            <v>6</v>
          </cell>
          <cell r="N586">
            <v>11</v>
          </cell>
          <cell r="O586">
            <v>0</v>
          </cell>
          <cell r="P586">
            <v>0</v>
          </cell>
          <cell r="Q586">
            <v>1</v>
          </cell>
          <cell r="R586">
            <v>0</v>
          </cell>
          <cell r="S586">
            <v>0</v>
          </cell>
          <cell r="T586">
            <v>0</v>
          </cell>
          <cell r="U586">
            <v>10</v>
          </cell>
          <cell r="V586">
            <v>18</v>
          </cell>
          <cell r="W586">
            <v>47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138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138</v>
          </cell>
          <cell r="AO586">
            <v>0</v>
          </cell>
          <cell r="AP586">
            <v>0</v>
          </cell>
        </row>
        <row r="587">
          <cell r="A587" t="str">
            <v>600903</v>
          </cell>
          <cell r="B587" t="str">
            <v xml:space="preserve">TIOGA         </v>
          </cell>
          <cell r="C587">
            <v>8</v>
          </cell>
          <cell r="D587">
            <v>9</v>
          </cell>
          <cell r="E587">
            <v>1</v>
          </cell>
          <cell r="F587">
            <v>2</v>
          </cell>
          <cell r="G587">
            <v>1</v>
          </cell>
          <cell r="H587">
            <v>12</v>
          </cell>
          <cell r="I587">
            <v>0</v>
          </cell>
          <cell r="J587">
            <v>0</v>
          </cell>
          <cell r="K587">
            <v>1</v>
          </cell>
          <cell r="L587">
            <v>0</v>
          </cell>
          <cell r="M587">
            <v>14</v>
          </cell>
          <cell r="N587">
            <v>44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1</v>
          </cell>
          <cell r="W587">
            <v>1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94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94</v>
          </cell>
          <cell r="AO587">
            <v>19678</v>
          </cell>
          <cell r="AP587">
            <v>209.34</v>
          </cell>
        </row>
        <row r="588">
          <cell r="A588" t="str">
            <v>610301</v>
          </cell>
          <cell r="B588" t="str">
            <v xml:space="preserve">DRYDEN        </v>
          </cell>
          <cell r="C588">
            <v>21</v>
          </cell>
          <cell r="D588">
            <v>10</v>
          </cell>
          <cell r="E588">
            <v>8</v>
          </cell>
          <cell r="F588">
            <v>3</v>
          </cell>
          <cell r="G588">
            <v>9</v>
          </cell>
          <cell r="H588">
            <v>26</v>
          </cell>
          <cell r="I588">
            <v>0</v>
          </cell>
          <cell r="J588">
            <v>0</v>
          </cell>
          <cell r="K588">
            <v>0</v>
          </cell>
          <cell r="L588">
            <v>23</v>
          </cell>
          <cell r="M588">
            <v>58</v>
          </cell>
          <cell r="N588">
            <v>95</v>
          </cell>
          <cell r="O588">
            <v>0</v>
          </cell>
          <cell r="P588">
            <v>0</v>
          </cell>
          <cell r="Q588">
            <v>7</v>
          </cell>
          <cell r="R588">
            <v>0</v>
          </cell>
          <cell r="S588">
            <v>0</v>
          </cell>
          <cell r="T588">
            <v>0</v>
          </cell>
          <cell r="U588">
            <v>1</v>
          </cell>
          <cell r="V588">
            <v>2</v>
          </cell>
          <cell r="W588">
            <v>1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264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3</v>
          </cell>
          <cell r="AK588">
            <v>0</v>
          </cell>
          <cell r="AL588">
            <v>0</v>
          </cell>
          <cell r="AM588">
            <v>0</v>
          </cell>
          <cell r="AN588">
            <v>267</v>
          </cell>
          <cell r="AO588">
            <v>0</v>
          </cell>
          <cell r="AP588">
            <v>0</v>
          </cell>
        </row>
        <row r="589">
          <cell r="A589" t="str">
            <v>610501</v>
          </cell>
          <cell r="B589" t="str">
            <v xml:space="preserve">GROTON        </v>
          </cell>
          <cell r="C589">
            <v>3</v>
          </cell>
          <cell r="D589">
            <v>5</v>
          </cell>
          <cell r="E589">
            <v>4</v>
          </cell>
          <cell r="F589">
            <v>1</v>
          </cell>
          <cell r="G589">
            <v>2</v>
          </cell>
          <cell r="H589">
            <v>4</v>
          </cell>
          <cell r="I589">
            <v>0</v>
          </cell>
          <cell r="J589">
            <v>0</v>
          </cell>
          <cell r="K589">
            <v>0</v>
          </cell>
          <cell r="L589">
            <v>19</v>
          </cell>
          <cell r="M589">
            <v>17</v>
          </cell>
          <cell r="N589">
            <v>51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7</v>
          </cell>
          <cell r="U589">
            <v>0</v>
          </cell>
          <cell r="V589">
            <v>14</v>
          </cell>
          <cell r="W589">
            <v>12</v>
          </cell>
          <cell r="X589">
            <v>0</v>
          </cell>
          <cell r="Y589">
            <v>0</v>
          </cell>
          <cell r="Z589">
            <v>1</v>
          </cell>
          <cell r="AA589">
            <v>0</v>
          </cell>
          <cell r="AB589">
            <v>0</v>
          </cell>
          <cell r="AC589">
            <v>0</v>
          </cell>
          <cell r="AD589">
            <v>140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140</v>
          </cell>
          <cell r="AO589">
            <v>0</v>
          </cell>
          <cell r="AP589">
            <v>0</v>
          </cell>
        </row>
        <row r="590">
          <cell r="A590" t="str">
            <v>610600</v>
          </cell>
          <cell r="B590" t="str">
            <v xml:space="preserve">ITHACA        </v>
          </cell>
          <cell r="C590">
            <v>31.97</v>
          </cell>
          <cell r="D590">
            <v>25.08</v>
          </cell>
          <cell r="E590">
            <v>59.9</v>
          </cell>
          <cell r="F590">
            <v>2.4900000000000002</v>
          </cell>
          <cell r="G590">
            <v>6.67</v>
          </cell>
          <cell r="H590">
            <v>29.15</v>
          </cell>
          <cell r="I590">
            <v>0</v>
          </cell>
          <cell r="J590">
            <v>0</v>
          </cell>
          <cell r="K590">
            <v>0.21</v>
          </cell>
          <cell r="L590">
            <v>62.15</v>
          </cell>
          <cell r="M590">
            <v>92.49</v>
          </cell>
          <cell r="N590">
            <v>218.18</v>
          </cell>
          <cell r="O590">
            <v>0</v>
          </cell>
          <cell r="P590">
            <v>0.62</v>
          </cell>
          <cell r="Q590">
            <v>21.44</v>
          </cell>
          <cell r="R590">
            <v>0</v>
          </cell>
          <cell r="S590">
            <v>0</v>
          </cell>
          <cell r="T590">
            <v>0</v>
          </cell>
          <cell r="U590">
            <v>6.9</v>
          </cell>
          <cell r="V590">
            <v>15.44</v>
          </cell>
          <cell r="W590">
            <v>21.67</v>
          </cell>
          <cell r="X590">
            <v>0</v>
          </cell>
          <cell r="Y590">
            <v>0</v>
          </cell>
          <cell r="Z590">
            <v>5.72</v>
          </cell>
          <cell r="AA590">
            <v>0</v>
          </cell>
          <cell r="AB590">
            <v>0</v>
          </cell>
          <cell r="AC590">
            <v>0</v>
          </cell>
          <cell r="AD590">
            <v>600.08000000000004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8.1300000000000008</v>
          </cell>
          <cell r="AK590">
            <v>0</v>
          </cell>
          <cell r="AL590">
            <v>0</v>
          </cell>
          <cell r="AM590">
            <v>1.28</v>
          </cell>
          <cell r="AN590">
            <v>609.49</v>
          </cell>
          <cell r="AO590">
            <v>22177</v>
          </cell>
          <cell r="AP590">
            <v>36.380000000000003</v>
          </cell>
        </row>
        <row r="591">
          <cell r="A591" t="str">
            <v>610801</v>
          </cell>
          <cell r="B591" t="str">
            <v xml:space="preserve">LANSING       </v>
          </cell>
          <cell r="C591">
            <v>1.08</v>
          </cell>
          <cell r="D591">
            <v>1.32</v>
          </cell>
          <cell r="E591">
            <v>1.3</v>
          </cell>
          <cell r="F591">
            <v>0</v>
          </cell>
          <cell r="G591">
            <v>0.8</v>
          </cell>
          <cell r="H591">
            <v>4.2</v>
          </cell>
          <cell r="I591">
            <v>0</v>
          </cell>
          <cell r="J591">
            <v>0</v>
          </cell>
          <cell r="K591">
            <v>0</v>
          </cell>
          <cell r="L591">
            <v>4.3</v>
          </cell>
          <cell r="M591">
            <v>11.02</v>
          </cell>
          <cell r="N591">
            <v>17.95</v>
          </cell>
          <cell r="O591">
            <v>0</v>
          </cell>
          <cell r="P591">
            <v>0</v>
          </cell>
          <cell r="Q591">
            <v>2.72</v>
          </cell>
          <cell r="R591">
            <v>0</v>
          </cell>
          <cell r="S591">
            <v>0</v>
          </cell>
          <cell r="T591">
            <v>0</v>
          </cell>
          <cell r="U591">
            <v>0.48</v>
          </cell>
          <cell r="V591">
            <v>0.45</v>
          </cell>
          <cell r="W591">
            <v>3.85</v>
          </cell>
          <cell r="X591">
            <v>0</v>
          </cell>
          <cell r="Y591">
            <v>0</v>
          </cell>
          <cell r="Z591">
            <v>0.5</v>
          </cell>
          <cell r="AA591">
            <v>0</v>
          </cell>
          <cell r="AB591">
            <v>0</v>
          </cell>
          <cell r="AC591">
            <v>0</v>
          </cell>
          <cell r="AD591">
            <v>49.97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3</v>
          </cell>
          <cell r="AK591">
            <v>0</v>
          </cell>
          <cell r="AL591">
            <v>0</v>
          </cell>
          <cell r="AM591">
            <v>0</v>
          </cell>
          <cell r="AN591">
            <v>52.97</v>
          </cell>
          <cell r="AO591">
            <v>0</v>
          </cell>
          <cell r="AP591">
            <v>0</v>
          </cell>
        </row>
        <row r="592">
          <cell r="A592" t="str">
            <v>610901</v>
          </cell>
          <cell r="B592" t="str">
            <v xml:space="preserve">NEWFIELD      </v>
          </cell>
          <cell r="C592">
            <v>9.6999999999999993</v>
          </cell>
          <cell r="D592">
            <v>12.8</v>
          </cell>
          <cell r="E592">
            <v>6.2</v>
          </cell>
          <cell r="F592">
            <v>3.3</v>
          </cell>
          <cell r="G592">
            <v>2.6</v>
          </cell>
          <cell r="H592">
            <v>6.5</v>
          </cell>
          <cell r="I592">
            <v>0</v>
          </cell>
          <cell r="J592">
            <v>0</v>
          </cell>
          <cell r="K592">
            <v>0</v>
          </cell>
          <cell r="L592">
            <v>19.5</v>
          </cell>
          <cell r="M592">
            <v>24.5</v>
          </cell>
          <cell r="N592">
            <v>58</v>
          </cell>
          <cell r="O592">
            <v>0</v>
          </cell>
          <cell r="P592">
            <v>0</v>
          </cell>
          <cell r="Q592">
            <v>3</v>
          </cell>
          <cell r="R592">
            <v>0</v>
          </cell>
          <cell r="S592">
            <v>0</v>
          </cell>
          <cell r="T592">
            <v>6</v>
          </cell>
          <cell r="U592">
            <v>2.2000000000000002</v>
          </cell>
          <cell r="V592">
            <v>2</v>
          </cell>
          <cell r="W592">
            <v>1.5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157.79999999999998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4</v>
          </cell>
          <cell r="AK592">
            <v>0</v>
          </cell>
          <cell r="AL592">
            <v>0</v>
          </cell>
          <cell r="AM592">
            <v>0</v>
          </cell>
          <cell r="AN592">
            <v>161.79999999999998</v>
          </cell>
          <cell r="AO592">
            <v>62105</v>
          </cell>
          <cell r="AP592">
            <v>383.83</v>
          </cell>
        </row>
        <row r="593">
          <cell r="A593" t="str">
            <v>611001</v>
          </cell>
          <cell r="B593" t="str">
            <v xml:space="preserve">TRUMANSBURG   </v>
          </cell>
          <cell r="C593">
            <v>10</v>
          </cell>
          <cell r="D593">
            <v>22</v>
          </cell>
          <cell r="E593">
            <v>9.58</v>
          </cell>
          <cell r="F593">
            <v>1</v>
          </cell>
          <cell r="G593">
            <v>4</v>
          </cell>
          <cell r="H593">
            <v>3</v>
          </cell>
          <cell r="I593">
            <v>0</v>
          </cell>
          <cell r="J593">
            <v>0</v>
          </cell>
          <cell r="K593">
            <v>0</v>
          </cell>
          <cell r="L593">
            <v>19.62</v>
          </cell>
          <cell r="M593">
            <v>15</v>
          </cell>
          <cell r="N593">
            <v>58.98</v>
          </cell>
          <cell r="O593">
            <v>0</v>
          </cell>
          <cell r="P593">
            <v>0</v>
          </cell>
          <cell r="Q593">
            <v>2.98</v>
          </cell>
          <cell r="R593">
            <v>0</v>
          </cell>
          <cell r="S593">
            <v>1</v>
          </cell>
          <cell r="T593">
            <v>0</v>
          </cell>
          <cell r="U593">
            <v>1.92</v>
          </cell>
          <cell r="V593">
            <v>1</v>
          </cell>
          <cell r="W593">
            <v>4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154.07999999999998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154.07999999999998</v>
          </cell>
          <cell r="AO593">
            <v>0</v>
          </cell>
          <cell r="AP593">
            <v>0</v>
          </cell>
        </row>
        <row r="594">
          <cell r="A594" t="str">
            <v>620600</v>
          </cell>
          <cell r="B594" t="str">
            <v xml:space="preserve">KINGSTON      </v>
          </cell>
          <cell r="C594">
            <v>102</v>
          </cell>
          <cell r="D594">
            <v>164</v>
          </cell>
          <cell r="E594">
            <v>150</v>
          </cell>
          <cell r="F594">
            <v>1</v>
          </cell>
          <cell r="G594">
            <v>5</v>
          </cell>
          <cell r="H594">
            <v>24</v>
          </cell>
          <cell r="I594">
            <v>1</v>
          </cell>
          <cell r="J594">
            <v>1</v>
          </cell>
          <cell r="K594">
            <v>5</v>
          </cell>
          <cell r="L594">
            <v>111</v>
          </cell>
          <cell r="M594">
            <v>122</v>
          </cell>
          <cell r="N594">
            <v>372</v>
          </cell>
          <cell r="O594">
            <v>0</v>
          </cell>
          <cell r="P594">
            <v>0</v>
          </cell>
          <cell r="Q594">
            <v>1</v>
          </cell>
          <cell r="R594">
            <v>0</v>
          </cell>
          <cell r="S594">
            <v>0</v>
          </cell>
          <cell r="T594">
            <v>4</v>
          </cell>
          <cell r="U594">
            <v>10</v>
          </cell>
          <cell r="V594">
            <v>3</v>
          </cell>
          <cell r="W594">
            <v>42</v>
          </cell>
          <cell r="X594">
            <v>0</v>
          </cell>
          <cell r="Y594">
            <v>0</v>
          </cell>
          <cell r="Z594">
            <v>3</v>
          </cell>
          <cell r="AA594">
            <v>0</v>
          </cell>
          <cell r="AB594">
            <v>0</v>
          </cell>
          <cell r="AC594">
            <v>0</v>
          </cell>
          <cell r="AD594">
            <v>1121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1121</v>
          </cell>
          <cell r="AO594">
            <v>0</v>
          </cell>
          <cell r="AP594">
            <v>0</v>
          </cell>
        </row>
        <row r="595">
          <cell r="A595" t="str">
            <v>620803</v>
          </cell>
          <cell r="B595" t="str">
            <v xml:space="preserve">HIGHLAND      </v>
          </cell>
          <cell r="C595">
            <v>28</v>
          </cell>
          <cell r="D595">
            <v>50</v>
          </cell>
          <cell r="E595">
            <v>23</v>
          </cell>
          <cell r="F595">
            <v>1</v>
          </cell>
          <cell r="G595">
            <v>5</v>
          </cell>
          <cell r="H595">
            <v>12.65</v>
          </cell>
          <cell r="I595">
            <v>0</v>
          </cell>
          <cell r="J595">
            <v>0</v>
          </cell>
          <cell r="K595">
            <v>0</v>
          </cell>
          <cell r="L595">
            <v>16.670000000000002</v>
          </cell>
          <cell r="M595">
            <v>13.41</v>
          </cell>
          <cell r="N595">
            <v>94.64</v>
          </cell>
          <cell r="O595">
            <v>0</v>
          </cell>
          <cell r="P595">
            <v>0</v>
          </cell>
          <cell r="Q595">
            <v>3</v>
          </cell>
          <cell r="R595">
            <v>0</v>
          </cell>
          <cell r="S595">
            <v>0</v>
          </cell>
          <cell r="T595">
            <v>0</v>
          </cell>
          <cell r="U595">
            <v>0.13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247.5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247.5</v>
          </cell>
          <cell r="AO595">
            <v>0</v>
          </cell>
          <cell r="AP595">
            <v>0</v>
          </cell>
        </row>
        <row r="596">
          <cell r="A596" t="str">
            <v>620901</v>
          </cell>
          <cell r="B596" t="str">
            <v>RONDOUT VALLEY</v>
          </cell>
          <cell r="C596">
            <v>18</v>
          </cell>
          <cell r="D596">
            <v>27.98</v>
          </cell>
          <cell r="E596">
            <v>15</v>
          </cell>
          <cell r="F596">
            <v>0</v>
          </cell>
          <cell r="G596">
            <v>1</v>
          </cell>
          <cell r="H596">
            <v>3</v>
          </cell>
          <cell r="I596">
            <v>0</v>
          </cell>
          <cell r="J596">
            <v>0</v>
          </cell>
          <cell r="K596">
            <v>0</v>
          </cell>
          <cell r="L596">
            <v>39</v>
          </cell>
          <cell r="M596">
            <v>50</v>
          </cell>
          <cell r="N596">
            <v>112.98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1</v>
          </cell>
          <cell r="V596">
            <v>0</v>
          </cell>
          <cell r="W596">
            <v>1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268.96000000000004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268.96000000000004</v>
          </cell>
          <cell r="AO596">
            <v>0</v>
          </cell>
          <cell r="AP596">
            <v>0</v>
          </cell>
        </row>
        <row r="597">
          <cell r="A597" t="str">
            <v>621001</v>
          </cell>
          <cell r="B597" t="str">
            <v xml:space="preserve">MARLBORO      </v>
          </cell>
          <cell r="C597">
            <v>36</v>
          </cell>
          <cell r="D597">
            <v>37.049999999999997</v>
          </cell>
          <cell r="E597">
            <v>25.97</v>
          </cell>
          <cell r="F597">
            <v>3</v>
          </cell>
          <cell r="G597">
            <v>2</v>
          </cell>
          <cell r="H597">
            <v>24.05</v>
          </cell>
          <cell r="I597">
            <v>0</v>
          </cell>
          <cell r="J597">
            <v>0</v>
          </cell>
          <cell r="K597">
            <v>0</v>
          </cell>
          <cell r="L597">
            <v>15.03</v>
          </cell>
          <cell r="M597">
            <v>18</v>
          </cell>
          <cell r="N597">
            <v>101</v>
          </cell>
          <cell r="O597">
            <v>0</v>
          </cell>
          <cell r="P597">
            <v>0</v>
          </cell>
          <cell r="Q597">
            <v>2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1</v>
          </cell>
          <cell r="W597">
            <v>3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268.10000000000002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268.10000000000002</v>
          </cell>
          <cell r="AO597">
            <v>0</v>
          </cell>
          <cell r="AP597">
            <v>0</v>
          </cell>
        </row>
        <row r="598">
          <cell r="A598" t="str">
            <v>621101</v>
          </cell>
          <cell r="B598" t="str">
            <v xml:space="preserve">NEW PALTZ     </v>
          </cell>
          <cell r="C598">
            <v>35</v>
          </cell>
          <cell r="D598">
            <v>60</v>
          </cell>
          <cell r="E598">
            <v>40</v>
          </cell>
          <cell r="F598">
            <v>2</v>
          </cell>
          <cell r="G598">
            <v>1</v>
          </cell>
          <cell r="H598">
            <v>10</v>
          </cell>
          <cell r="I598">
            <v>0</v>
          </cell>
          <cell r="J598">
            <v>0</v>
          </cell>
          <cell r="K598">
            <v>1</v>
          </cell>
          <cell r="L598">
            <v>30</v>
          </cell>
          <cell r="M598">
            <v>25</v>
          </cell>
          <cell r="N598">
            <v>110</v>
          </cell>
          <cell r="O598">
            <v>0</v>
          </cell>
          <cell r="P598">
            <v>0</v>
          </cell>
          <cell r="Q598">
            <v>3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1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318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318</v>
          </cell>
          <cell r="AO598">
            <v>0</v>
          </cell>
          <cell r="AP598">
            <v>0</v>
          </cell>
        </row>
        <row r="599">
          <cell r="A599" t="str">
            <v>621201</v>
          </cell>
          <cell r="B599" t="str">
            <v xml:space="preserve">ONTEORA       </v>
          </cell>
          <cell r="C599">
            <v>23.72</v>
          </cell>
          <cell r="D599">
            <v>36.979999999999997</v>
          </cell>
          <cell r="E599">
            <v>49</v>
          </cell>
          <cell r="F599">
            <v>0</v>
          </cell>
          <cell r="G599">
            <v>0</v>
          </cell>
          <cell r="H599">
            <v>8</v>
          </cell>
          <cell r="I599">
            <v>1</v>
          </cell>
          <cell r="J599">
            <v>1</v>
          </cell>
          <cell r="K599">
            <v>3</v>
          </cell>
          <cell r="L599">
            <v>18.78</v>
          </cell>
          <cell r="M599">
            <v>24.98</v>
          </cell>
          <cell r="N599">
            <v>64</v>
          </cell>
          <cell r="O599">
            <v>0</v>
          </cell>
          <cell r="P599">
            <v>0</v>
          </cell>
          <cell r="Q599">
            <v>5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1</v>
          </cell>
          <cell r="AA599">
            <v>0</v>
          </cell>
          <cell r="AB599">
            <v>0</v>
          </cell>
          <cell r="AC599">
            <v>0</v>
          </cell>
          <cell r="AD599">
            <v>236.45999999999998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236.45999999999998</v>
          </cell>
          <cell r="AO599">
            <v>0</v>
          </cell>
          <cell r="AP599">
            <v>0</v>
          </cell>
        </row>
        <row r="600">
          <cell r="A600" t="str">
            <v>621601</v>
          </cell>
          <cell r="B600" t="str">
            <v xml:space="preserve">SAUGERTIES    </v>
          </cell>
          <cell r="C600">
            <v>48.64</v>
          </cell>
          <cell r="D600">
            <v>71.459999999999994</v>
          </cell>
          <cell r="E600">
            <v>73.92</v>
          </cell>
          <cell r="F600">
            <v>0</v>
          </cell>
          <cell r="G600">
            <v>1.22</v>
          </cell>
          <cell r="H600">
            <v>17.25</v>
          </cell>
          <cell r="I600">
            <v>0</v>
          </cell>
          <cell r="J600">
            <v>0</v>
          </cell>
          <cell r="K600">
            <v>0</v>
          </cell>
          <cell r="L600">
            <v>25.15</v>
          </cell>
          <cell r="M600">
            <v>37.479999999999997</v>
          </cell>
          <cell r="N600">
            <v>121.36</v>
          </cell>
          <cell r="O600">
            <v>0</v>
          </cell>
          <cell r="P600">
            <v>0</v>
          </cell>
          <cell r="Q600">
            <v>5.12</v>
          </cell>
          <cell r="R600">
            <v>0</v>
          </cell>
          <cell r="S600">
            <v>0</v>
          </cell>
          <cell r="T600">
            <v>0</v>
          </cell>
          <cell r="U600">
            <v>4.24</v>
          </cell>
          <cell r="V600">
            <v>2</v>
          </cell>
          <cell r="W600">
            <v>16.489999999999998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424.33000000000004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424.33000000000004</v>
          </cell>
          <cell r="AO600">
            <v>13708</v>
          </cell>
          <cell r="AP600">
            <v>32.299999999999997</v>
          </cell>
        </row>
        <row r="601">
          <cell r="A601" t="str">
            <v>621801</v>
          </cell>
          <cell r="B601" t="str">
            <v xml:space="preserve">WALLKILL      </v>
          </cell>
          <cell r="C601">
            <v>48.98</v>
          </cell>
          <cell r="D601">
            <v>74.08</v>
          </cell>
          <cell r="E601">
            <v>101.18</v>
          </cell>
          <cell r="F601">
            <v>1</v>
          </cell>
          <cell r="G601">
            <v>5.95</v>
          </cell>
          <cell r="H601">
            <v>12.12</v>
          </cell>
          <cell r="I601">
            <v>0</v>
          </cell>
          <cell r="J601">
            <v>0</v>
          </cell>
          <cell r="K601">
            <v>0</v>
          </cell>
          <cell r="L601">
            <v>21.92</v>
          </cell>
          <cell r="M601">
            <v>13.02</v>
          </cell>
          <cell r="N601">
            <v>109.88</v>
          </cell>
          <cell r="O601">
            <v>0</v>
          </cell>
          <cell r="P601">
            <v>0</v>
          </cell>
          <cell r="Q601">
            <v>4.9000000000000004</v>
          </cell>
          <cell r="R601">
            <v>0</v>
          </cell>
          <cell r="S601">
            <v>0</v>
          </cell>
          <cell r="T601">
            <v>0</v>
          </cell>
          <cell r="U601">
            <v>1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394.03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394.03</v>
          </cell>
          <cell r="AO601">
            <v>0</v>
          </cell>
          <cell r="AP601">
            <v>0</v>
          </cell>
        </row>
        <row r="602">
          <cell r="A602" t="str">
            <v>622002</v>
          </cell>
          <cell r="B602" t="str">
            <v xml:space="preserve">ELLENVILLE    </v>
          </cell>
          <cell r="C602">
            <v>19</v>
          </cell>
          <cell r="D602">
            <v>32</v>
          </cell>
          <cell r="E602">
            <v>20</v>
          </cell>
          <cell r="F602">
            <v>1.5</v>
          </cell>
          <cell r="G602">
            <v>2.5</v>
          </cell>
          <cell r="H602">
            <v>25</v>
          </cell>
          <cell r="I602">
            <v>0</v>
          </cell>
          <cell r="J602">
            <v>0</v>
          </cell>
          <cell r="K602">
            <v>0</v>
          </cell>
          <cell r="L602">
            <v>4</v>
          </cell>
          <cell r="M602">
            <v>7</v>
          </cell>
          <cell r="N602">
            <v>92</v>
          </cell>
          <cell r="O602">
            <v>0</v>
          </cell>
          <cell r="P602">
            <v>0</v>
          </cell>
          <cell r="Q602">
            <v>3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1.25</v>
          </cell>
          <cell r="X602">
            <v>0</v>
          </cell>
          <cell r="Y602">
            <v>0</v>
          </cell>
          <cell r="Z602">
            <v>0.3</v>
          </cell>
          <cell r="AA602">
            <v>0</v>
          </cell>
          <cell r="AB602">
            <v>0</v>
          </cell>
          <cell r="AC602">
            <v>0</v>
          </cell>
          <cell r="AD602">
            <v>207.55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207.55</v>
          </cell>
          <cell r="AO602">
            <v>617</v>
          </cell>
          <cell r="AP602">
            <v>2.97</v>
          </cell>
        </row>
        <row r="603">
          <cell r="A603" t="str">
            <v>630101</v>
          </cell>
          <cell r="B603" t="str">
            <v xml:space="preserve">BOLTON        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2</v>
          </cell>
          <cell r="H603">
            <v>2</v>
          </cell>
          <cell r="I603">
            <v>0</v>
          </cell>
          <cell r="J603">
            <v>0</v>
          </cell>
          <cell r="K603">
            <v>1</v>
          </cell>
          <cell r="L603">
            <v>1</v>
          </cell>
          <cell r="M603">
            <v>0</v>
          </cell>
          <cell r="N603">
            <v>6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1</v>
          </cell>
          <cell r="W603">
            <v>1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14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14</v>
          </cell>
          <cell r="AO603">
            <v>0</v>
          </cell>
          <cell r="AP603">
            <v>0</v>
          </cell>
        </row>
        <row r="604">
          <cell r="A604" t="str">
            <v>630202</v>
          </cell>
          <cell r="B604" t="str">
            <v xml:space="preserve">NORTH WARREN  </v>
          </cell>
          <cell r="C604">
            <v>6</v>
          </cell>
          <cell r="D604">
            <v>6</v>
          </cell>
          <cell r="E604">
            <v>2</v>
          </cell>
          <cell r="F604">
            <v>1</v>
          </cell>
          <cell r="G604">
            <v>0</v>
          </cell>
          <cell r="H604">
            <v>1</v>
          </cell>
          <cell r="I604">
            <v>0</v>
          </cell>
          <cell r="J604">
            <v>0</v>
          </cell>
          <cell r="K604">
            <v>0</v>
          </cell>
          <cell r="L604">
            <v>1</v>
          </cell>
          <cell r="M604">
            <v>8.9499999999999993</v>
          </cell>
          <cell r="N604">
            <v>21.98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1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48.93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48.93</v>
          </cell>
          <cell r="AO604">
            <v>0</v>
          </cell>
          <cell r="AP604">
            <v>0</v>
          </cell>
        </row>
        <row r="605">
          <cell r="A605" t="str">
            <v>630300</v>
          </cell>
          <cell r="B605" t="str">
            <v xml:space="preserve">GLENS FALLS   </v>
          </cell>
          <cell r="C605">
            <v>47</v>
          </cell>
          <cell r="D605">
            <v>25</v>
          </cell>
          <cell r="E605">
            <v>24</v>
          </cell>
          <cell r="F605">
            <v>2</v>
          </cell>
          <cell r="G605">
            <v>2</v>
          </cell>
          <cell r="H605">
            <v>14</v>
          </cell>
          <cell r="I605">
            <v>0</v>
          </cell>
          <cell r="J605">
            <v>0</v>
          </cell>
          <cell r="K605">
            <v>1</v>
          </cell>
          <cell r="L605">
            <v>7</v>
          </cell>
          <cell r="M605">
            <v>21</v>
          </cell>
          <cell r="N605">
            <v>117</v>
          </cell>
          <cell r="O605">
            <v>0</v>
          </cell>
          <cell r="P605">
            <v>0</v>
          </cell>
          <cell r="Q605">
            <v>1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7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268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268</v>
          </cell>
          <cell r="AO605">
            <v>0</v>
          </cell>
          <cell r="AP605">
            <v>0</v>
          </cell>
        </row>
        <row r="606">
          <cell r="A606" t="str">
            <v>630601</v>
          </cell>
          <cell r="B606" t="str">
            <v xml:space="preserve">JOHNSBURG     </v>
          </cell>
          <cell r="C606">
            <v>0</v>
          </cell>
          <cell r="D606">
            <v>6</v>
          </cell>
          <cell r="E606">
            <v>4</v>
          </cell>
          <cell r="F606">
            <v>0</v>
          </cell>
          <cell r="G606">
            <v>1</v>
          </cell>
          <cell r="H606">
            <v>1</v>
          </cell>
          <cell r="I606">
            <v>1</v>
          </cell>
          <cell r="J606">
            <v>0</v>
          </cell>
          <cell r="K606">
            <v>0</v>
          </cell>
          <cell r="L606">
            <v>2</v>
          </cell>
          <cell r="M606">
            <v>5</v>
          </cell>
          <cell r="N606">
            <v>22.03</v>
          </cell>
          <cell r="O606">
            <v>0</v>
          </cell>
          <cell r="P606">
            <v>0</v>
          </cell>
          <cell r="Q606">
            <v>2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44.03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44.03</v>
          </cell>
          <cell r="AO606">
            <v>0</v>
          </cell>
          <cell r="AP606">
            <v>0</v>
          </cell>
        </row>
        <row r="607">
          <cell r="A607" t="str">
            <v>630701</v>
          </cell>
          <cell r="B607" t="str">
            <v xml:space="preserve">LAKE GEORGE   </v>
          </cell>
          <cell r="C607">
            <v>9</v>
          </cell>
          <cell r="D607">
            <v>4</v>
          </cell>
          <cell r="E607">
            <v>0</v>
          </cell>
          <cell r="F607">
            <v>0</v>
          </cell>
          <cell r="G607">
            <v>1</v>
          </cell>
          <cell r="H607">
            <v>5</v>
          </cell>
          <cell r="I607">
            <v>0</v>
          </cell>
          <cell r="J607">
            <v>0</v>
          </cell>
          <cell r="K607">
            <v>0</v>
          </cell>
          <cell r="L607">
            <v>6</v>
          </cell>
          <cell r="M607">
            <v>19</v>
          </cell>
          <cell r="N607">
            <v>51</v>
          </cell>
          <cell r="O607">
            <v>0</v>
          </cell>
          <cell r="P607">
            <v>0</v>
          </cell>
          <cell r="Q607">
            <v>2</v>
          </cell>
          <cell r="R607">
            <v>0</v>
          </cell>
          <cell r="S607">
            <v>0</v>
          </cell>
          <cell r="T607">
            <v>0</v>
          </cell>
          <cell r="U607">
            <v>2</v>
          </cell>
          <cell r="V607">
            <v>1</v>
          </cell>
          <cell r="W607">
            <v>1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101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101</v>
          </cell>
          <cell r="AO607">
            <v>20717</v>
          </cell>
          <cell r="AP607">
            <v>205.11</v>
          </cell>
        </row>
        <row r="608">
          <cell r="A608" t="str">
            <v>630801</v>
          </cell>
          <cell r="B608" t="str">
            <v>HADLEY LUZERNE</v>
          </cell>
          <cell r="C608">
            <v>3</v>
          </cell>
          <cell r="D608">
            <v>13</v>
          </cell>
          <cell r="E608">
            <v>8</v>
          </cell>
          <cell r="F608">
            <v>1</v>
          </cell>
          <cell r="G608">
            <v>2</v>
          </cell>
          <cell r="H608">
            <v>5.89</v>
          </cell>
          <cell r="I608">
            <v>0</v>
          </cell>
          <cell r="J608">
            <v>0</v>
          </cell>
          <cell r="K608">
            <v>0</v>
          </cell>
          <cell r="L608">
            <v>21</v>
          </cell>
          <cell r="M608">
            <v>2.0699999999999998</v>
          </cell>
          <cell r="N608">
            <v>49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2</v>
          </cell>
          <cell r="V608">
            <v>1</v>
          </cell>
          <cell r="W608">
            <v>3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110.96000000000001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110.96000000000001</v>
          </cell>
          <cell r="AO608">
            <v>0</v>
          </cell>
          <cell r="AP608">
            <v>0</v>
          </cell>
        </row>
        <row r="609">
          <cell r="A609" t="str">
            <v>630902</v>
          </cell>
          <cell r="B609" t="str">
            <v xml:space="preserve">QUEENSBURY    </v>
          </cell>
          <cell r="C609">
            <v>41</v>
          </cell>
          <cell r="D609">
            <v>31</v>
          </cell>
          <cell r="E609">
            <v>24</v>
          </cell>
          <cell r="F609">
            <v>1</v>
          </cell>
          <cell r="G609">
            <v>0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34</v>
          </cell>
          <cell r="M609">
            <v>22</v>
          </cell>
          <cell r="N609">
            <v>178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3</v>
          </cell>
          <cell r="V609">
            <v>9</v>
          </cell>
          <cell r="W609">
            <v>10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357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357</v>
          </cell>
          <cell r="AO609">
            <v>0</v>
          </cell>
          <cell r="AP609">
            <v>0</v>
          </cell>
        </row>
        <row r="610">
          <cell r="A610" t="str">
            <v>630918</v>
          </cell>
          <cell r="B610" t="str">
            <v>GLENS FALLS CO</v>
          </cell>
          <cell r="C610">
            <v>1</v>
          </cell>
          <cell r="D610">
            <v>4</v>
          </cell>
          <cell r="E610">
            <v>0</v>
          </cell>
          <cell r="F610">
            <v>2</v>
          </cell>
          <cell r="G610">
            <v>2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5</v>
          </cell>
          <cell r="M610">
            <v>5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19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19</v>
          </cell>
          <cell r="AO610">
            <v>0</v>
          </cell>
          <cell r="AP610">
            <v>0</v>
          </cell>
        </row>
        <row r="611">
          <cell r="A611" t="str">
            <v>631201</v>
          </cell>
          <cell r="B611" t="str">
            <v xml:space="preserve">WARRENSBURG   </v>
          </cell>
          <cell r="C611">
            <v>2</v>
          </cell>
          <cell r="D611">
            <v>4</v>
          </cell>
          <cell r="E611">
            <v>6</v>
          </cell>
          <cell r="F611">
            <v>3</v>
          </cell>
          <cell r="G611">
            <v>3</v>
          </cell>
          <cell r="H611">
            <v>10</v>
          </cell>
          <cell r="I611">
            <v>1</v>
          </cell>
          <cell r="J611">
            <v>0</v>
          </cell>
          <cell r="K611">
            <v>0</v>
          </cell>
          <cell r="L611">
            <v>18</v>
          </cell>
          <cell r="M611">
            <v>8</v>
          </cell>
          <cell r="N611">
            <v>30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1</v>
          </cell>
          <cell r="U611">
            <v>8</v>
          </cell>
          <cell r="V611">
            <v>12</v>
          </cell>
          <cell r="W611">
            <v>4</v>
          </cell>
          <cell r="X611">
            <v>0</v>
          </cell>
          <cell r="Y611">
            <v>0</v>
          </cell>
          <cell r="Z611">
            <v>0</v>
          </cell>
          <cell r="AA611">
            <v>1</v>
          </cell>
          <cell r="AB611">
            <v>0</v>
          </cell>
          <cell r="AC611">
            <v>1</v>
          </cell>
          <cell r="AD611">
            <v>112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112</v>
          </cell>
          <cell r="AO611">
            <v>0</v>
          </cell>
          <cell r="AP611">
            <v>0</v>
          </cell>
        </row>
        <row r="612">
          <cell r="A612" t="str">
            <v>640101</v>
          </cell>
          <cell r="B612" t="str">
            <v xml:space="preserve">ARGYLE        </v>
          </cell>
          <cell r="C612">
            <v>12</v>
          </cell>
          <cell r="D612">
            <v>5</v>
          </cell>
          <cell r="E612">
            <v>7</v>
          </cell>
          <cell r="F612">
            <v>0</v>
          </cell>
          <cell r="G612">
            <v>2</v>
          </cell>
          <cell r="H612">
            <v>2</v>
          </cell>
          <cell r="I612">
            <v>0</v>
          </cell>
          <cell r="J612">
            <v>0</v>
          </cell>
          <cell r="K612">
            <v>1</v>
          </cell>
          <cell r="L612">
            <v>5</v>
          </cell>
          <cell r="M612">
            <v>21</v>
          </cell>
          <cell r="N612">
            <v>29</v>
          </cell>
          <cell r="O612">
            <v>0</v>
          </cell>
          <cell r="P612">
            <v>0</v>
          </cell>
          <cell r="Q612">
            <v>1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1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86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86</v>
          </cell>
          <cell r="AO612">
            <v>0</v>
          </cell>
          <cell r="AP612">
            <v>0</v>
          </cell>
        </row>
        <row r="613">
          <cell r="A613" t="str">
            <v>640502</v>
          </cell>
          <cell r="B613" t="str">
            <v xml:space="preserve">FORT ANN      </v>
          </cell>
          <cell r="C613">
            <v>9</v>
          </cell>
          <cell r="D613">
            <v>7</v>
          </cell>
          <cell r="E613">
            <v>0</v>
          </cell>
          <cell r="F613">
            <v>1</v>
          </cell>
          <cell r="G613">
            <v>3</v>
          </cell>
          <cell r="H613">
            <v>7</v>
          </cell>
          <cell r="I613">
            <v>0</v>
          </cell>
          <cell r="J613">
            <v>0</v>
          </cell>
          <cell r="K613">
            <v>4</v>
          </cell>
          <cell r="L613">
            <v>1</v>
          </cell>
          <cell r="M613">
            <v>9</v>
          </cell>
          <cell r="N613">
            <v>17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1</v>
          </cell>
          <cell r="U613">
            <v>0</v>
          </cell>
          <cell r="V613">
            <v>0</v>
          </cell>
          <cell r="W613">
            <v>6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1</v>
          </cell>
          <cell r="AD613">
            <v>66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66</v>
          </cell>
          <cell r="AO613">
            <v>0</v>
          </cell>
          <cell r="AP613">
            <v>0</v>
          </cell>
        </row>
        <row r="614">
          <cell r="A614" t="str">
            <v>640601</v>
          </cell>
          <cell r="B614" t="str">
            <v xml:space="preserve">FORT EDWARD   </v>
          </cell>
          <cell r="C614">
            <v>12</v>
          </cell>
          <cell r="D614">
            <v>9</v>
          </cell>
          <cell r="E614">
            <v>1</v>
          </cell>
          <cell r="F614">
            <v>0</v>
          </cell>
          <cell r="G614">
            <v>0</v>
          </cell>
          <cell r="H614">
            <v>1</v>
          </cell>
          <cell r="I614">
            <v>0</v>
          </cell>
          <cell r="J614">
            <v>0</v>
          </cell>
          <cell r="K614">
            <v>0</v>
          </cell>
          <cell r="L614">
            <v>2</v>
          </cell>
          <cell r="M614">
            <v>6</v>
          </cell>
          <cell r="N614">
            <v>9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1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41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41</v>
          </cell>
          <cell r="AO614">
            <v>0</v>
          </cell>
          <cell r="AP614">
            <v>0</v>
          </cell>
        </row>
        <row r="615">
          <cell r="A615" t="str">
            <v>640701</v>
          </cell>
          <cell r="B615" t="str">
            <v xml:space="preserve">GRANVILLE     </v>
          </cell>
          <cell r="C615">
            <v>16</v>
          </cell>
          <cell r="D615">
            <v>12.4</v>
          </cell>
          <cell r="E615">
            <v>30</v>
          </cell>
          <cell r="F615">
            <v>3</v>
          </cell>
          <cell r="G615">
            <v>3</v>
          </cell>
          <cell r="H615">
            <v>18</v>
          </cell>
          <cell r="I615">
            <v>0</v>
          </cell>
          <cell r="J615">
            <v>1</v>
          </cell>
          <cell r="K615">
            <v>0</v>
          </cell>
          <cell r="L615">
            <v>12</v>
          </cell>
          <cell r="M615">
            <v>34</v>
          </cell>
          <cell r="N615">
            <v>80</v>
          </cell>
          <cell r="O615">
            <v>0</v>
          </cell>
          <cell r="P615">
            <v>0</v>
          </cell>
          <cell r="Q615">
            <v>5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2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216.4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216.4</v>
          </cell>
          <cell r="AO615">
            <v>0</v>
          </cell>
          <cell r="AP615">
            <v>0</v>
          </cell>
        </row>
        <row r="616">
          <cell r="A616" t="str">
            <v>640801</v>
          </cell>
          <cell r="B616" t="str">
            <v xml:space="preserve">GREENWICH     </v>
          </cell>
          <cell r="C616">
            <v>18</v>
          </cell>
          <cell r="D616">
            <v>21</v>
          </cell>
          <cell r="E616">
            <v>9</v>
          </cell>
          <cell r="F616">
            <v>2</v>
          </cell>
          <cell r="G616">
            <v>0</v>
          </cell>
          <cell r="H616">
            <v>1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8.8699999999999992</v>
          </cell>
          <cell r="N616">
            <v>31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1</v>
          </cell>
          <cell r="W616">
            <v>4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95.87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95.87</v>
          </cell>
          <cell r="AO616">
            <v>0</v>
          </cell>
          <cell r="AP616">
            <v>0</v>
          </cell>
        </row>
        <row r="617">
          <cell r="A617" t="str">
            <v>641001</v>
          </cell>
          <cell r="B617" t="str">
            <v xml:space="preserve">HARTFORD      </v>
          </cell>
          <cell r="C617">
            <v>0</v>
          </cell>
          <cell r="D617">
            <v>0</v>
          </cell>
          <cell r="E617">
            <v>6</v>
          </cell>
          <cell r="F617">
            <v>0</v>
          </cell>
          <cell r="G617">
            <v>1</v>
          </cell>
          <cell r="H617">
            <v>1</v>
          </cell>
          <cell r="I617">
            <v>2</v>
          </cell>
          <cell r="J617">
            <v>0</v>
          </cell>
          <cell r="K617">
            <v>0</v>
          </cell>
          <cell r="L617">
            <v>3</v>
          </cell>
          <cell r="M617">
            <v>13</v>
          </cell>
          <cell r="N617">
            <v>26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1</v>
          </cell>
          <cell r="V617">
            <v>1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54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54</v>
          </cell>
          <cell r="AO617">
            <v>0</v>
          </cell>
          <cell r="AP617">
            <v>0</v>
          </cell>
        </row>
        <row r="618">
          <cell r="A618" t="str">
            <v>641301</v>
          </cell>
          <cell r="B618" t="str">
            <v xml:space="preserve">HUDSON FALLS  </v>
          </cell>
          <cell r="C618">
            <v>40</v>
          </cell>
          <cell r="D618">
            <v>34</v>
          </cell>
          <cell r="E618">
            <v>39.020000000000003</v>
          </cell>
          <cell r="F618">
            <v>0</v>
          </cell>
          <cell r="G618">
            <v>2</v>
          </cell>
          <cell r="H618">
            <v>13</v>
          </cell>
          <cell r="I618">
            <v>2</v>
          </cell>
          <cell r="J618">
            <v>2</v>
          </cell>
          <cell r="K618">
            <v>0</v>
          </cell>
          <cell r="L618">
            <v>35</v>
          </cell>
          <cell r="M618">
            <v>31.05</v>
          </cell>
          <cell r="N618">
            <v>83.18</v>
          </cell>
          <cell r="O618">
            <v>0</v>
          </cell>
          <cell r="P618">
            <v>0</v>
          </cell>
          <cell r="Q618">
            <v>3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2.95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287.2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287.2</v>
          </cell>
          <cell r="AO618">
            <v>0</v>
          </cell>
          <cell r="AP618">
            <v>0</v>
          </cell>
        </row>
        <row r="619">
          <cell r="A619" t="str">
            <v>641401</v>
          </cell>
          <cell r="B619" t="str">
            <v xml:space="preserve">PUTNAM        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1</v>
          </cell>
          <cell r="M619">
            <v>4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1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6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6</v>
          </cell>
          <cell r="AO619">
            <v>0</v>
          </cell>
          <cell r="AP619">
            <v>0</v>
          </cell>
        </row>
        <row r="620">
          <cell r="A620" t="str">
            <v>641501</v>
          </cell>
          <cell r="B620" t="str">
            <v xml:space="preserve">SALEM         </v>
          </cell>
          <cell r="C620">
            <v>8.08</v>
          </cell>
          <cell r="D620">
            <v>2</v>
          </cell>
          <cell r="E620">
            <v>1</v>
          </cell>
          <cell r="F620">
            <v>0</v>
          </cell>
          <cell r="G620">
            <v>0</v>
          </cell>
          <cell r="H620">
            <v>6.6</v>
          </cell>
          <cell r="I620">
            <v>0</v>
          </cell>
          <cell r="J620">
            <v>0</v>
          </cell>
          <cell r="K620">
            <v>0</v>
          </cell>
          <cell r="L620">
            <v>10.119999999999999</v>
          </cell>
          <cell r="M620">
            <v>16.88</v>
          </cell>
          <cell r="N620">
            <v>17.57</v>
          </cell>
          <cell r="O620">
            <v>0</v>
          </cell>
          <cell r="P620">
            <v>0</v>
          </cell>
          <cell r="Q620">
            <v>2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64.25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64.25</v>
          </cell>
          <cell r="AO620">
            <v>0</v>
          </cell>
          <cell r="AP620">
            <v>0</v>
          </cell>
        </row>
        <row r="621">
          <cell r="A621" t="str">
            <v>641610</v>
          </cell>
          <cell r="B621" t="str">
            <v xml:space="preserve">CAMBRIDGE     </v>
          </cell>
          <cell r="C621">
            <v>4</v>
          </cell>
          <cell r="D621">
            <v>1</v>
          </cell>
          <cell r="E621">
            <v>4</v>
          </cell>
          <cell r="F621">
            <v>0</v>
          </cell>
          <cell r="G621">
            <v>0</v>
          </cell>
          <cell r="H621">
            <v>3</v>
          </cell>
          <cell r="I621">
            <v>0</v>
          </cell>
          <cell r="J621">
            <v>0</v>
          </cell>
          <cell r="K621">
            <v>1</v>
          </cell>
          <cell r="L621">
            <v>14</v>
          </cell>
          <cell r="M621">
            <v>11</v>
          </cell>
          <cell r="N621">
            <v>57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3</v>
          </cell>
          <cell r="W621">
            <v>9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107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107</v>
          </cell>
          <cell r="AO621">
            <v>0</v>
          </cell>
          <cell r="AP621">
            <v>0</v>
          </cell>
        </row>
        <row r="622">
          <cell r="A622" t="str">
            <v>641701</v>
          </cell>
          <cell r="B622" t="str">
            <v xml:space="preserve">WHITEHALL     </v>
          </cell>
          <cell r="C622">
            <v>10</v>
          </cell>
          <cell r="D622">
            <v>9</v>
          </cell>
          <cell r="E622">
            <v>15</v>
          </cell>
          <cell r="F622">
            <v>0</v>
          </cell>
          <cell r="G622">
            <v>4</v>
          </cell>
          <cell r="H622">
            <v>3</v>
          </cell>
          <cell r="I622">
            <v>0</v>
          </cell>
          <cell r="J622">
            <v>0</v>
          </cell>
          <cell r="K622">
            <v>0</v>
          </cell>
          <cell r="L622">
            <v>10</v>
          </cell>
          <cell r="M622">
            <v>19.05</v>
          </cell>
          <cell r="N622">
            <v>39.979999999999997</v>
          </cell>
          <cell r="O622">
            <v>0</v>
          </cell>
          <cell r="P622">
            <v>0</v>
          </cell>
          <cell r="Q622">
            <v>2</v>
          </cell>
          <cell r="R622">
            <v>0</v>
          </cell>
          <cell r="S622">
            <v>0</v>
          </cell>
          <cell r="T622">
            <v>0</v>
          </cell>
          <cell r="U622">
            <v>2</v>
          </cell>
          <cell r="V622">
            <v>0.92</v>
          </cell>
          <cell r="W622">
            <v>1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115.95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115.95</v>
          </cell>
          <cell r="AO622">
            <v>0</v>
          </cell>
          <cell r="AP622">
            <v>0</v>
          </cell>
        </row>
        <row r="623">
          <cell r="A623" t="str">
            <v>650101</v>
          </cell>
          <cell r="B623" t="str">
            <v xml:space="preserve">NEWARK        </v>
          </cell>
          <cell r="C623">
            <v>10.7</v>
          </cell>
          <cell r="D623">
            <v>19.88</v>
          </cell>
          <cell r="E623">
            <v>30.9</v>
          </cell>
          <cell r="F623">
            <v>17.38</v>
          </cell>
          <cell r="G623">
            <v>31.4</v>
          </cell>
          <cell r="H623">
            <v>46.02</v>
          </cell>
          <cell r="I623">
            <v>0</v>
          </cell>
          <cell r="J623">
            <v>0.65</v>
          </cell>
          <cell r="K623">
            <v>0</v>
          </cell>
          <cell r="L623">
            <v>16.62</v>
          </cell>
          <cell r="M623">
            <v>5.82</v>
          </cell>
          <cell r="N623">
            <v>61.08</v>
          </cell>
          <cell r="O623">
            <v>0</v>
          </cell>
          <cell r="P623">
            <v>0</v>
          </cell>
          <cell r="Q623">
            <v>5.92</v>
          </cell>
          <cell r="R623">
            <v>0</v>
          </cell>
          <cell r="S623">
            <v>0</v>
          </cell>
          <cell r="T623">
            <v>0.82</v>
          </cell>
          <cell r="U623">
            <v>2.1800000000000002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249.36999999999998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249.36999999999998</v>
          </cell>
          <cell r="AO623">
            <v>0</v>
          </cell>
          <cell r="AP623">
            <v>0</v>
          </cell>
        </row>
        <row r="624">
          <cell r="A624" t="str">
            <v>650301</v>
          </cell>
          <cell r="B624" t="str">
            <v>CLYDE-SAVANNAH</v>
          </cell>
          <cell r="C624">
            <v>10</v>
          </cell>
          <cell r="D624">
            <v>8</v>
          </cell>
          <cell r="E624">
            <v>3</v>
          </cell>
          <cell r="F624">
            <v>2</v>
          </cell>
          <cell r="G624">
            <v>3.5</v>
          </cell>
          <cell r="H624">
            <v>5</v>
          </cell>
          <cell r="I624">
            <v>0</v>
          </cell>
          <cell r="J624">
            <v>0</v>
          </cell>
          <cell r="K624">
            <v>0</v>
          </cell>
          <cell r="L624">
            <v>7.5</v>
          </cell>
          <cell r="M624">
            <v>8</v>
          </cell>
          <cell r="N624">
            <v>32</v>
          </cell>
          <cell r="O624">
            <v>0</v>
          </cell>
          <cell r="P624">
            <v>0</v>
          </cell>
          <cell r="Q624">
            <v>3</v>
          </cell>
          <cell r="R624">
            <v>0</v>
          </cell>
          <cell r="S624">
            <v>0</v>
          </cell>
          <cell r="T624">
            <v>0</v>
          </cell>
          <cell r="U624">
            <v>12</v>
          </cell>
          <cell r="V624">
            <v>12</v>
          </cell>
          <cell r="W624">
            <v>6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112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112</v>
          </cell>
          <cell r="AO624">
            <v>0</v>
          </cell>
          <cell r="AP624">
            <v>0</v>
          </cell>
        </row>
        <row r="625">
          <cell r="A625" t="str">
            <v>650501</v>
          </cell>
          <cell r="B625" t="str">
            <v xml:space="preserve">LYONS         </v>
          </cell>
          <cell r="C625">
            <v>0.2</v>
          </cell>
          <cell r="D625">
            <v>1.9</v>
          </cell>
          <cell r="E625">
            <v>0.6</v>
          </cell>
          <cell r="F625">
            <v>6.95</v>
          </cell>
          <cell r="G625">
            <v>4</v>
          </cell>
          <cell r="H625">
            <v>14.87</v>
          </cell>
          <cell r="I625">
            <v>1</v>
          </cell>
          <cell r="J625">
            <v>0</v>
          </cell>
          <cell r="K625">
            <v>1</v>
          </cell>
          <cell r="L625">
            <v>2.3199999999999998</v>
          </cell>
          <cell r="M625">
            <v>5.57</v>
          </cell>
          <cell r="N625">
            <v>33.67</v>
          </cell>
          <cell r="O625">
            <v>0</v>
          </cell>
          <cell r="P625">
            <v>0</v>
          </cell>
          <cell r="Q625">
            <v>2.95</v>
          </cell>
          <cell r="R625">
            <v>0</v>
          </cell>
          <cell r="S625">
            <v>0</v>
          </cell>
          <cell r="T625">
            <v>0</v>
          </cell>
          <cell r="U625">
            <v>7.0000000000000007E-2</v>
          </cell>
          <cell r="V625">
            <v>3.1</v>
          </cell>
          <cell r="W625">
            <v>3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81.199999999999989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81.199999999999989</v>
          </cell>
          <cell r="AO625">
            <v>0</v>
          </cell>
          <cell r="AP625">
            <v>0</v>
          </cell>
        </row>
        <row r="626">
          <cell r="A626" t="str">
            <v>650701</v>
          </cell>
          <cell r="B626" t="str">
            <v xml:space="preserve">MARION        </v>
          </cell>
          <cell r="C626">
            <v>10.98</v>
          </cell>
          <cell r="D626">
            <v>12</v>
          </cell>
          <cell r="E626">
            <v>5</v>
          </cell>
          <cell r="F626">
            <v>3</v>
          </cell>
          <cell r="G626">
            <v>4</v>
          </cell>
          <cell r="H626">
            <v>7.98</v>
          </cell>
          <cell r="I626">
            <v>0</v>
          </cell>
          <cell r="J626">
            <v>0</v>
          </cell>
          <cell r="K626">
            <v>7</v>
          </cell>
          <cell r="L626">
            <v>1</v>
          </cell>
          <cell r="M626">
            <v>12</v>
          </cell>
          <cell r="N626">
            <v>31</v>
          </cell>
          <cell r="O626">
            <v>0</v>
          </cell>
          <cell r="P626">
            <v>0</v>
          </cell>
          <cell r="Q626">
            <v>3</v>
          </cell>
          <cell r="R626">
            <v>0</v>
          </cell>
          <cell r="S626">
            <v>0</v>
          </cell>
          <cell r="T626">
            <v>2</v>
          </cell>
          <cell r="U626">
            <v>1</v>
          </cell>
          <cell r="V626">
            <v>0</v>
          </cell>
          <cell r="W626">
            <v>9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108.96000000000001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108.96000000000001</v>
          </cell>
          <cell r="AO626">
            <v>0</v>
          </cell>
          <cell r="AP626">
            <v>0</v>
          </cell>
        </row>
        <row r="627">
          <cell r="A627" t="str">
            <v>650801</v>
          </cell>
          <cell r="B627" t="str">
            <v xml:space="preserve">WAYNE         </v>
          </cell>
          <cell r="C627">
            <v>13</v>
          </cell>
          <cell r="D627">
            <v>24</v>
          </cell>
          <cell r="E627">
            <v>28</v>
          </cell>
          <cell r="F627">
            <v>2</v>
          </cell>
          <cell r="G627">
            <v>2</v>
          </cell>
          <cell r="H627">
            <v>1</v>
          </cell>
          <cell r="I627">
            <v>0</v>
          </cell>
          <cell r="J627">
            <v>0</v>
          </cell>
          <cell r="K627">
            <v>0</v>
          </cell>
          <cell r="L627">
            <v>24</v>
          </cell>
          <cell r="M627">
            <v>39</v>
          </cell>
          <cell r="N627">
            <v>105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1</v>
          </cell>
          <cell r="V627">
            <v>2</v>
          </cell>
          <cell r="W627">
            <v>2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243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243</v>
          </cell>
          <cell r="AO627">
            <v>0</v>
          </cell>
          <cell r="AP627">
            <v>0</v>
          </cell>
        </row>
        <row r="628">
          <cell r="A628" t="str">
            <v>650901</v>
          </cell>
          <cell r="B628" t="str">
            <v>PALMYRA-MACEDO</v>
          </cell>
          <cell r="C628">
            <v>28</v>
          </cell>
          <cell r="D628">
            <v>53.98</v>
          </cell>
          <cell r="E628">
            <v>9.0500000000000007</v>
          </cell>
          <cell r="F628">
            <v>2</v>
          </cell>
          <cell r="G628">
            <v>5</v>
          </cell>
          <cell r="H628">
            <v>18</v>
          </cell>
          <cell r="I628">
            <v>0</v>
          </cell>
          <cell r="J628">
            <v>0</v>
          </cell>
          <cell r="K628">
            <v>0</v>
          </cell>
          <cell r="L628">
            <v>4</v>
          </cell>
          <cell r="M628">
            <v>0</v>
          </cell>
          <cell r="N628">
            <v>102</v>
          </cell>
          <cell r="O628">
            <v>0</v>
          </cell>
          <cell r="P628">
            <v>0</v>
          </cell>
          <cell r="Q628">
            <v>1</v>
          </cell>
          <cell r="R628">
            <v>0</v>
          </cell>
          <cell r="S628">
            <v>0</v>
          </cell>
          <cell r="T628">
            <v>0</v>
          </cell>
          <cell r="U628">
            <v>5.95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0.9</v>
          </cell>
          <cell r="AA628">
            <v>0</v>
          </cell>
          <cell r="AB628">
            <v>0</v>
          </cell>
          <cell r="AC628">
            <v>0</v>
          </cell>
          <cell r="AD628">
            <v>229.87999999999997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229.87999999999997</v>
          </cell>
          <cell r="AO628">
            <v>0</v>
          </cell>
          <cell r="AP628">
            <v>0</v>
          </cell>
        </row>
        <row r="629">
          <cell r="A629" t="str">
            <v>650902</v>
          </cell>
          <cell r="B629" t="str">
            <v xml:space="preserve">GANANDA       </v>
          </cell>
          <cell r="C629">
            <v>5</v>
          </cell>
          <cell r="D629">
            <v>8.98</v>
          </cell>
          <cell r="E629">
            <v>17.98</v>
          </cell>
          <cell r="F629">
            <v>0</v>
          </cell>
          <cell r="G629">
            <v>1.98</v>
          </cell>
          <cell r="H629">
            <v>4.92</v>
          </cell>
          <cell r="I629">
            <v>2</v>
          </cell>
          <cell r="J629">
            <v>1</v>
          </cell>
          <cell r="K629">
            <v>0</v>
          </cell>
          <cell r="L629">
            <v>6</v>
          </cell>
          <cell r="M629">
            <v>11</v>
          </cell>
          <cell r="N629">
            <v>18.98</v>
          </cell>
          <cell r="O629">
            <v>0</v>
          </cell>
          <cell r="P629">
            <v>0</v>
          </cell>
          <cell r="Q629">
            <v>1</v>
          </cell>
          <cell r="R629">
            <v>0</v>
          </cell>
          <cell r="S629">
            <v>0</v>
          </cell>
          <cell r="T629">
            <v>0</v>
          </cell>
          <cell r="U629">
            <v>1</v>
          </cell>
          <cell r="V629">
            <v>0</v>
          </cell>
          <cell r="W629">
            <v>1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80.84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80.84</v>
          </cell>
          <cell r="AO629">
            <v>0</v>
          </cell>
          <cell r="AP629">
            <v>0</v>
          </cell>
        </row>
        <row r="630">
          <cell r="A630" t="str">
            <v>651201</v>
          </cell>
          <cell r="B630" t="str">
            <v xml:space="preserve">SODUS         </v>
          </cell>
          <cell r="C630">
            <v>7.5</v>
          </cell>
          <cell r="D630">
            <v>3.7</v>
          </cell>
          <cell r="E630">
            <v>3.7</v>
          </cell>
          <cell r="F630">
            <v>1.5</v>
          </cell>
          <cell r="G630">
            <v>5</v>
          </cell>
          <cell r="H630">
            <v>7.5</v>
          </cell>
          <cell r="I630">
            <v>1.4</v>
          </cell>
          <cell r="J630">
            <v>2.2999999999999998</v>
          </cell>
          <cell r="K630">
            <v>3.1</v>
          </cell>
          <cell r="L630">
            <v>15</v>
          </cell>
          <cell r="M630">
            <v>25.5</v>
          </cell>
          <cell r="N630">
            <v>59</v>
          </cell>
          <cell r="O630">
            <v>0</v>
          </cell>
          <cell r="P630">
            <v>0</v>
          </cell>
          <cell r="Q630">
            <v>0.7</v>
          </cell>
          <cell r="R630">
            <v>0</v>
          </cell>
          <cell r="S630">
            <v>0</v>
          </cell>
          <cell r="T630">
            <v>0.7</v>
          </cell>
          <cell r="U630">
            <v>1.3</v>
          </cell>
          <cell r="V630">
            <v>4.5999999999999996</v>
          </cell>
          <cell r="W630">
            <v>0.8</v>
          </cell>
          <cell r="X630">
            <v>0</v>
          </cell>
          <cell r="Y630">
            <v>0</v>
          </cell>
          <cell r="Z630">
            <v>0.5</v>
          </cell>
          <cell r="AA630">
            <v>0</v>
          </cell>
          <cell r="AB630">
            <v>0</v>
          </cell>
          <cell r="AC630">
            <v>0</v>
          </cell>
          <cell r="AD630">
            <v>143.79999999999998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143.79999999999998</v>
          </cell>
          <cell r="AO630">
            <v>19986</v>
          </cell>
          <cell r="AP630">
            <v>138.97999999999999</v>
          </cell>
        </row>
        <row r="631">
          <cell r="A631" t="str">
            <v>651402</v>
          </cell>
          <cell r="B631" t="str">
            <v xml:space="preserve">WILLIAMSON    </v>
          </cell>
          <cell r="C631">
            <v>22</v>
          </cell>
          <cell r="D631">
            <v>21.87</v>
          </cell>
          <cell r="E631">
            <v>10</v>
          </cell>
          <cell r="F631">
            <v>3</v>
          </cell>
          <cell r="G631">
            <v>0.97</v>
          </cell>
          <cell r="H631">
            <v>2.21</v>
          </cell>
          <cell r="I631">
            <v>1</v>
          </cell>
          <cell r="J631">
            <v>0</v>
          </cell>
          <cell r="K631">
            <v>0</v>
          </cell>
          <cell r="L631">
            <v>11.5</v>
          </cell>
          <cell r="M631">
            <v>10.5</v>
          </cell>
          <cell r="N631">
            <v>44</v>
          </cell>
          <cell r="O631">
            <v>0</v>
          </cell>
          <cell r="P631">
            <v>0</v>
          </cell>
          <cell r="Q631">
            <v>1</v>
          </cell>
          <cell r="R631">
            <v>0</v>
          </cell>
          <cell r="S631">
            <v>0</v>
          </cell>
          <cell r="T631">
            <v>0</v>
          </cell>
          <cell r="U631">
            <v>2.59</v>
          </cell>
          <cell r="V631">
            <v>1.77</v>
          </cell>
          <cell r="W631">
            <v>0.97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133.38000000000002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133.38000000000002</v>
          </cell>
          <cell r="AO631">
            <v>0</v>
          </cell>
          <cell r="AP631">
            <v>0</v>
          </cell>
        </row>
        <row r="632">
          <cell r="A632" t="str">
            <v>651501</v>
          </cell>
          <cell r="B632" t="str">
            <v>N. ROSE-WOLCOT</v>
          </cell>
          <cell r="C632">
            <v>29</v>
          </cell>
          <cell r="D632">
            <v>10</v>
          </cell>
          <cell r="E632">
            <v>21</v>
          </cell>
          <cell r="F632">
            <v>4</v>
          </cell>
          <cell r="G632">
            <v>1</v>
          </cell>
          <cell r="H632">
            <v>6</v>
          </cell>
          <cell r="I632">
            <v>0</v>
          </cell>
          <cell r="J632">
            <v>0</v>
          </cell>
          <cell r="K632">
            <v>0</v>
          </cell>
          <cell r="L632">
            <v>8</v>
          </cell>
          <cell r="M632">
            <v>23</v>
          </cell>
          <cell r="N632">
            <v>50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1</v>
          </cell>
          <cell r="X632">
            <v>0</v>
          </cell>
          <cell r="Y632">
            <v>0</v>
          </cell>
          <cell r="Z632">
            <v>0</v>
          </cell>
          <cell r="AA632">
            <v>1</v>
          </cell>
          <cell r="AB632">
            <v>0</v>
          </cell>
          <cell r="AC632">
            <v>1</v>
          </cell>
          <cell r="AD632">
            <v>155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155</v>
          </cell>
          <cell r="AO632">
            <v>1960</v>
          </cell>
          <cell r="AP632">
            <v>12.64</v>
          </cell>
        </row>
        <row r="633">
          <cell r="A633" t="str">
            <v>651503</v>
          </cell>
          <cell r="B633" t="str">
            <v xml:space="preserve">RED CREEK     </v>
          </cell>
          <cell r="C633">
            <v>2</v>
          </cell>
          <cell r="D633">
            <v>15.9</v>
          </cell>
          <cell r="E633">
            <v>13</v>
          </cell>
          <cell r="F633">
            <v>1</v>
          </cell>
          <cell r="G633">
            <v>2</v>
          </cell>
          <cell r="H633">
            <v>10.9</v>
          </cell>
          <cell r="I633">
            <v>0</v>
          </cell>
          <cell r="J633">
            <v>0</v>
          </cell>
          <cell r="K633">
            <v>0</v>
          </cell>
          <cell r="L633">
            <v>17.98</v>
          </cell>
          <cell r="M633">
            <v>13</v>
          </cell>
          <cell r="N633">
            <v>46.05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2.95</v>
          </cell>
          <cell r="V633">
            <v>2</v>
          </cell>
          <cell r="W633">
            <v>4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130.78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130.78</v>
          </cell>
          <cell r="AO633">
            <v>0</v>
          </cell>
          <cell r="AP633">
            <v>0</v>
          </cell>
        </row>
        <row r="634">
          <cell r="A634" t="str">
            <v>660101</v>
          </cell>
          <cell r="B634" t="str">
            <v>KATONAH LEWISB</v>
          </cell>
          <cell r="C634">
            <v>28</v>
          </cell>
          <cell r="D634">
            <v>34</v>
          </cell>
          <cell r="E634">
            <v>21</v>
          </cell>
          <cell r="F634">
            <v>3</v>
          </cell>
          <cell r="G634">
            <v>3</v>
          </cell>
          <cell r="H634">
            <v>9</v>
          </cell>
          <cell r="I634">
            <v>0</v>
          </cell>
          <cell r="J634">
            <v>1</v>
          </cell>
          <cell r="K634">
            <v>3</v>
          </cell>
          <cell r="L634">
            <v>26</v>
          </cell>
          <cell r="M634">
            <v>65</v>
          </cell>
          <cell r="N634">
            <v>185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13</v>
          </cell>
          <cell r="V634">
            <v>10</v>
          </cell>
          <cell r="W634">
            <v>14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415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415</v>
          </cell>
          <cell r="AO634">
            <v>0</v>
          </cell>
          <cell r="AP634">
            <v>0</v>
          </cell>
        </row>
        <row r="635">
          <cell r="A635" t="str">
            <v>660102</v>
          </cell>
          <cell r="B635" t="str">
            <v xml:space="preserve">BEDFORD       </v>
          </cell>
          <cell r="C635">
            <v>41</v>
          </cell>
          <cell r="D635">
            <v>55</v>
          </cell>
          <cell r="E635">
            <v>79</v>
          </cell>
          <cell r="F635">
            <v>1</v>
          </cell>
          <cell r="G635">
            <v>1</v>
          </cell>
          <cell r="H635">
            <v>2</v>
          </cell>
          <cell r="I635">
            <v>0</v>
          </cell>
          <cell r="J635">
            <v>0</v>
          </cell>
          <cell r="K635">
            <v>0</v>
          </cell>
          <cell r="L635">
            <v>28</v>
          </cell>
          <cell r="M635">
            <v>8</v>
          </cell>
          <cell r="N635">
            <v>86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49</v>
          </cell>
          <cell r="V635">
            <v>12</v>
          </cell>
          <cell r="W635">
            <v>7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369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369</v>
          </cell>
          <cell r="AO635">
            <v>0</v>
          </cell>
          <cell r="AP635">
            <v>0</v>
          </cell>
        </row>
        <row r="636">
          <cell r="A636" t="str">
            <v>660202</v>
          </cell>
          <cell r="B636" t="str">
            <v xml:space="preserve">CROTON HARMON </v>
          </cell>
          <cell r="C636">
            <v>21</v>
          </cell>
          <cell r="D636">
            <v>8</v>
          </cell>
          <cell r="E636">
            <v>12</v>
          </cell>
          <cell r="F636">
            <v>1</v>
          </cell>
          <cell r="G636">
            <v>0</v>
          </cell>
          <cell r="H636">
            <v>5.98</v>
          </cell>
          <cell r="I636">
            <v>0</v>
          </cell>
          <cell r="J636">
            <v>2</v>
          </cell>
          <cell r="K636">
            <v>0.98</v>
          </cell>
          <cell r="L636">
            <v>10.98</v>
          </cell>
          <cell r="M636">
            <v>35</v>
          </cell>
          <cell r="N636">
            <v>59.95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7</v>
          </cell>
          <cell r="V636">
            <v>2</v>
          </cell>
          <cell r="W636">
            <v>14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179.89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179.89</v>
          </cell>
          <cell r="AO636">
            <v>424</v>
          </cell>
          <cell r="AP636">
            <v>2.35</v>
          </cell>
        </row>
        <row r="637">
          <cell r="A637" t="str">
            <v>660203</v>
          </cell>
          <cell r="B637" t="str">
            <v>HENDRICK HUDSO</v>
          </cell>
          <cell r="C637">
            <v>45</v>
          </cell>
          <cell r="D637">
            <v>37</v>
          </cell>
          <cell r="E637">
            <v>6</v>
          </cell>
          <cell r="F637">
            <v>5</v>
          </cell>
          <cell r="G637">
            <v>2</v>
          </cell>
          <cell r="H637">
            <v>8</v>
          </cell>
          <cell r="I637">
            <v>1</v>
          </cell>
          <cell r="J637">
            <v>2</v>
          </cell>
          <cell r="K637">
            <v>2</v>
          </cell>
          <cell r="L637">
            <v>4</v>
          </cell>
          <cell r="M637">
            <v>19</v>
          </cell>
          <cell r="N637">
            <v>126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1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258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258</v>
          </cell>
          <cell r="AO637">
            <v>0</v>
          </cell>
          <cell r="AP637">
            <v>0</v>
          </cell>
        </row>
        <row r="638">
          <cell r="A638" t="str">
            <v>660301</v>
          </cell>
          <cell r="B638" t="str">
            <v xml:space="preserve">EASTCHESTER   </v>
          </cell>
          <cell r="C638">
            <v>42</v>
          </cell>
          <cell r="D638">
            <v>28</v>
          </cell>
          <cell r="E638">
            <v>29</v>
          </cell>
          <cell r="F638">
            <v>0</v>
          </cell>
          <cell r="G638">
            <v>2</v>
          </cell>
          <cell r="H638">
            <v>3</v>
          </cell>
          <cell r="I638">
            <v>0</v>
          </cell>
          <cell r="J638">
            <v>0</v>
          </cell>
          <cell r="K638">
            <v>0</v>
          </cell>
          <cell r="L638">
            <v>46</v>
          </cell>
          <cell r="M638">
            <v>55</v>
          </cell>
          <cell r="N638">
            <v>135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6</v>
          </cell>
          <cell r="V638">
            <v>3</v>
          </cell>
          <cell r="W638">
            <v>3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352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352</v>
          </cell>
          <cell r="AO638">
            <v>3952</v>
          </cell>
          <cell r="AP638">
            <v>11.22</v>
          </cell>
        </row>
        <row r="639">
          <cell r="A639" t="str">
            <v>660302</v>
          </cell>
          <cell r="B639" t="str">
            <v xml:space="preserve">TUCKAHOE      </v>
          </cell>
          <cell r="C639">
            <v>11</v>
          </cell>
          <cell r="D639">
            <v>20</v>
          </cell>
          <cell r="E639">
            <v>6</v>
          </cell>
          <cell r="F639">
            <v>1</v>
          </cell>
          <cell r="G639">
            <v>2</v>
          </cell>
          <cell r="H639">
            <v>5</v>
          </cell>
          <cell r="I639">
            <v>3</v>
          </cell>
          <cell r="J639">
            <v>0</v>
          </cell>
          <cell r="K639">
            <v>2</v>
          </cell>
          <cell r="L639">
            <v>16</v>
          </cell>
          <cell r="M639">
            <v>8</v>
          </cell>
          <cell r="N639">
            <v>35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1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110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110</v>
          </cell>
          <cell r="AO639">
            <v>0</v>
          </cell>
          <cell r="AP639">
            <v>0</v>
          </cell>
        </row>
        <row r="640">
          <cell r="A640" t="str">
            <v>660303</v>
          </cell>
          <cell r="B640" t="str">
            <v xml:space="preserve">BRONXVILLE    </v>
          </cell>
          <cell r="C640">
            <v>10</v>
          </cell>
          <cell r="D640">
            <v>9</v>
          </cell>
          <cell r="E640">
            <v>5</v>
          </cell>
          <cell r="F640">
            <v>0</v>
          </cell>
          <cell r="G640">
            <v>0</v>
          </cell>
          <cell r="H640">
            <v>1</v>
          </cell>
          <cell r="I640">
            <v>0</v>
          </cell>
          <cell r="J640">
            <v>1</v>
          </cell>
          <cell r="K640">
            <v>1</v>
          </cell>
          <cell r="L640">
            <v>15</v>
          </cell>
          <cell r="M640">
            <v>25</v>
          </cell>
          <cell r="N640">
            <v>40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2</v>
          </cell>
          <cell r="W640">
            <v>2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111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111</v>
          </cell>
          <cell r="AO640">
            <v>0</v>
          </cell>
          <cell r="AP640">
            <v>0</v>
          </cell>
        </row>
        <row r="641">
          <cell r="A641" t="str">
            <v>660401</v>
          </cell>
          <cell r="B641" t="str">
            <v xml:space="preserve">TARRYTOWN     </v>
          </cell>
          <cell r="C641">
            <v>36</v>
          </cell>
          <cell r="D641">
            <v>33</v>
          </cell>
          <cell r="E641">
            <v>49</v>
          </cell>
          <cell r="F641">
            <v>2</v>
          </cell>
          <cell r="G641">
            <v>0</v>
          </cell>
          <cell r="H641">
            <v>6</v>
          </cell>
          <cell r="I641">
            <v>0</v>
          </cell>
          <cell r="J641">
            <v>0</v>
          </cell>
          <cell r="K641">
            <v>2</v>
          </cell>
          <cell r="L641">
            <v>25</v>
          </cell>
          <cell r="M641">
            <v>28</v>
          </cell>
          <cell r="N641">
            <v>85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1</v>
          </cell>
          <cell r="U641">
            <v>1</v>
          </cell>
          <cell r="V641">
            <v>6</v>
          </cell>
          <cell r="W641">
            <v>16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290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290</v>
          </cell>
          <cell r="AO641">
            <v>7468</v>
          </cell>
          <cell r="AP641">
            <v>25.75</v>
          </cell>
        </row>
        <row r="642">
          <cell r="A642" t="str">
            <v>660402</v>
          </cell>
          <cell r="B642" t="str">
            <v xml:space="preserve">IRVINGTON     </v>
          </cell>
          <cell r="C642">
            <v>31</v>
          </cell>
          <cell r="D642">
            <v>20</v>
          </cell>
          <cell r="E642">
            <v>16</v>
          </cell>
          <cell r="F642">
            <v>3</v>
          </cell>
          <cell r="G642">
            <v>0</v>
          </cell>
          <cell r="H642">
            <v>4</v>
          </cell>
          <cell r="I642">
            <v>5</v>
          </cell>
          <cell r="J642">
            <v>2</v>
          </cell>
          <cell r="K642">
            <v>2.98</v>
          </cell>
          <cell r="L642">
            <v>2</v>
          </cell>
          <cell r="M642">
            <v>6</v>
          </cell>
          <cell r="N642">
            <v>68.98</v>
          </cell>
          <cell r="O642">
            <v>0</v>
          </cell>
          <cell r="P642">
            <v>0</v>
          </cell>
          <cell r="Q642">
            <v>1</v>
          </cell>
          <cell r="R642">
            <v>0</v>
          </cell>
          <cell r="S642">
            <v>0</v>
          </cell>
          <cell r="T642">
            <v>1</v>
          </cell>
          <cell r="U642">
            <v>1</v>
          </cell>
          <cell r="V642">
            <v>3</v>
          </cell>
          <cell r="W642">
            <v>1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167.96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167.96</v>
          </cell>
          <cell r="AO642">
            <v>9362</v>
          </cell>
          <cell r="AP642">
            <v>55.73</v>
          </cell>
        </row>
        <row r="643">
          <cell r="A643" t="str">
            <v>660403</v>
          </cell>
          <cell r="B643" t="str">
            <v xml:space="preserve">DOBBS FERRY   </v>
          </cell>
          <cell r="C643">
            <v>17.72</v>
          </cell>
          <cell r="D643">
            <v>15.62</v>
          </cell>
          <cell r="E643">
            <v>15.65</v>
          </cell>
          <cell r="F643">
            <v>0</v>
          </cell>
          <cell r="G643">
            <v>0.98</v>
          </cell>
          <cell r="H643">
            <v>2</v>
          </cell>
          <cell r="I643">
            <v>0</v>
          </cell>
          <cell r="J643">
            <v>0</v>
          </cell>
          <cell r="K643">
            <v>0</v>
          </cell>
          <cell r="L643">
            <v>5.85</v>
          </cell>
          <cell r="M643">
            <v>3.95</v>
          </cell>
          <cell r="N643">
            <v>31.38</v>
          </cell>
          <cell r="O643">
            <v>0</v>
          </cell>
          <cell r="P643">
            <v>0</v>
          </cell>
          <cell r="Q643">
            <v>1.8</v>
          </cell>
          <cell r="R643">
            <v>0</v>
          </cell>
          <cell r="S643">
            <v>0</v>
          </cell>
          <cell r="T643">
            <v>0</v>
          </cell>
          <cell r="U643">
            <v>2.95</v>
          </cell>
          <cell r="V643">
            <v>6.85</v>
          </cell>
          <cell r="W643">
            <v>2.92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107.66999999999999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107.66999999999999</v>
          </cell>
          <cell r="AO643">
            <v>0</v>
          </cell>
          <cell r="AP643">
            <v>0</v>
          </cell>
        </row>
        <row r="644">
          <cell r="A644" t="str">
            <v>660404</v>
          </cell>
          <cell r="B644" t="str">
            <v>HASTINGS ON HU</v>
          </cell>
          <cell r="C644">
            <v>34</v>
          </cell>
          <cell r="D644">
            <v>23</v>
          </cell>
          <cell r="E644">
            <v>14</v>
          </cell>
          <cell r="F644">
            <v>0</v>
          </cell>
          <cell r="G644">
            <v>0</v>
          </cell>
          <cell r="H644">
            <v>3</v>
          </cell>
          <cell r="I644">
            <v>0</v>
          </cell>
          <cell r="J644">
            <v>3</v>
          </cell>
          <cell r="K644">
            <v>5</v>
          </cell>
          <cell r="L644">
            <v>0</v>
          </cell>
          <cell r="M644">
            <v>16</v>
          </cell>
          <cell r="N644">
            <v>75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1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174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174</v>
          </cell>
          <cell r="AO644">
            <v>6999</v>
          </cell>
          <cell r="AP644">
            <v>40.22</v>
          </cell>
        </row>
        <row r="645">
          <cell r="A645" t="str">
            <v>660405</v>
          </cell>
          <cell r="B645" t="str">
            <v xml:space="preserve">ARDSLEY       </v>
          </cell>
          <cell r="C645">
            <v>22</v>
          </cell>
          <cell r="D645">
            <v>38.979999999999997</v>
          </cell>
          <cell r="E645">
            <v>49.02</v>
          </cell>
          <cell r="F645">
            <v>0</v>
          </cell>
          <cell r="G645">
            <v>1</v>
          </cell>
          <cell r="H645">
            <v>3</v>
          </cell>
          <cell r="I645">
            <v>0</v>
          </cell>
          <cell r="J645">
            <v>0</v>
          </cell>
          <cell r="K645">
            <v>4</v>
          </cell>
          <cell r="L645">
            <v>12</v>
          </cell>
          <cell r="M645">
            <v>13</v>
          </cell>
          <cell r="N645">
            <v>59.58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</v>
          </cell>
          <cell r="V645">
            <v>2</v>
          </cell>
          <cell r="W645">
            <v>1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207.57999999999998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207.57999999999998</v>
          </cell>
          <cell r="AO645">
            <v>11221</v>
          </cell>
          <cell r="AP645">
            <v>54.05</v>
          </cell>
        </row>
        <row r="646">
          <cell r="A646" t="str">
            <v>660406</v>
          </cell>
          <cell r="B646" t="str">
            <v xml:space="preserve">EDGEMONT      </v>
          </cell>
          <cell r="C646">
            <v>19</v>
          </cell>
          <cell r="D646">
            <v>19</v>
          </cell>
          <cell r="E646">
            <v>14</v>
          </cell>
          <cell r="F646">
            <v>1</v>
          </cell>
          <cell r="G646">
            <v>2</v>
          </cell>
          <cell r="H646">
            <v>0</v>
          </cell>
          <cell r="I646">
            <v>3</v>
          </cell>
          <cell r="J646">
            <v>1</v>
          </cell>
          <cell r="K646">
            <v>7.97</v>
          </cell>
          <cell r="L646">
            <v>22</v>
          </cell>
          <cell r="M646">
            <v>19</v>
          </cell>
          <cell r="N646">
            <v>105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2</v>
          </cell>
          <cell r="U646">
            <v>0</v>
          </cell>
          <cell r="V646">
            <v>0</v>
          </cell>
          <cell r="W646">
            <v>1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215.97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215.97</v>
          </cell>
          <cell r="AO646">
            <v>0</v>
          </cell>
          <cell r="AP646">
            <v>0</v>
          </cell>
        </row>
        <row r="647">
          <cell r="A647" t="str">
            <v>660407</v>
          </cell>
          <cell r="B647" t="str">
            <v xml:space="preserve">GREENBURGH    </v>
          </cell>
          <cell r="C647">
            <v>54.97</v>
          </cell>
          <cell r="D647">
            <v>64</v>
          </cell>
          <cell r="E647">
            <v>11.05</v>
          </cell>
          <cell r="F647">
            <v>0</v>
          </cell>
          <cell r="G647">
            <v>0</v>
          </cell>
          <cell r="H647">
            <v>0.95</v>
          </cell>
          <cell r="I647">
            <v>0</v>
          </cell>
          <cell r="J647">
            <v>0</v>
          </cell>
          <cell r="K647">
            <v>0</v>
          </cell>
          <cell r="L647">
            <v>9</v>
          </cell>
          <cell r="M647">
            <v>1</v>
          </cell>
          <cell r="N647">
            <v>93.41</v>
          </cell>
          <cell r="O647">
            <v>0</v>
          </cell>
          <cell r="P647">
            <v>0</v>
          </cell>
          <cell r="Q647">
            <v>1.05</v>
          </cell>
          <cell r="R647">
            <v>0</v>
          </cell>
          <cell r="S647">
            <v>0</v>
          </cell>
          <cell r="T647">
            <v>0</v>
          </cell>
          <cell r="U647">
            <v>12.97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248.4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248.4</v>
          </cell>
          <cell r="AO647">
            <v>0</v>
          </cell>
          <cell r="AP647">
            <v>0</v>
          </cell>
        </row>
        <row r="648">
          <cell r="A648" t="str">
            <v>660409</v>
          </cell>
          <cell r="B648" t="str">
            <v xml:space="preserve">ELMSFORD      </v>
          </cell>
          <cell r="C648">
            <v>15</v>
          </cell>
          <cell r="D648">
            <v>30.03</v>
          </cell>
          <cell r="E648">
            <v>2</v>
          </cell>
          <cell r="F648">
            <v>2</v>
          </cell>
          <cell r="G648">
            <v>1</v>
          </cell>
          <cell r="H648">
            <v>4.9000000000000004</v>
          </cell>
          <cell r="I648">
            <v>2.9</v>
          </cell>
          <cell r="J648">
            <v>0</v>
          </cell>
          <cell r="K648">
            <v>6.9</v>
          </cell>
          <cell r="L648">
            <v>7</v>
          </cell>
          <cell r="M648">
            <v>1</v>
          </cell>
          <cell r="N648">
            <v>55.9</v>
          </cell>
          <cell r="O648">
            <v>0</v>
          </cell>
          <cell r="P648">
            <v>0</v>
          </cell>
          <cell r="Q648">
            <v>1</v>
          </cell>
          <cell r="R648">
            <v>1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130.63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130.63</v>
          </cell>
          <cell r="AO648">
            <v>6878</v>
          </cell>
          <cell r="AP648">
            <v>52.65</v>
          </cell>
        </row>
        <row r="649">
          <cell r="A649" t="str">
            <v>660501</v>
          </cell>
          <cell r="B649" t="str">
            <v xml:space="preserve">HARRISON      </v>
          </cell>
          <cell r="C649">
            <v>62</v>
          </cell>
          <cell r="D649">
            <v>45</v>
          </cell>
          <cell r="E649">
            <v>48</v>
          </cell>
          <cell r="F649">
            <v>0</v>
          </cell>
          <cell r="G649">
            <v>1</v>
          </cell>
          <cell r="H649">
            <v>5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14</v>
          </cell>
          <cell r="N649">
            <v>114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1</v>
          </cell>
          <cell r="U649">
            <v>3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293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293</v>
          </cell>
          <cell r="AO649">
            <v>615</v>
          </cell>
          <cell r="AP649">
            <v>2.09</v>
          </cell>
        </row>
        <row r="650">
          <cell r="A650" t="str">
            <v>660701</v>
          </cell>
          <cell r="B650" t="str">
            <v xml:space="preserve">MAMARONECK    </v>
          </cell>
          <cell r="C650">
            <v>87</v>
          </cell>
          <cell r="D650">
            <v>71</v>
          </cell>
          <cell r="E650">
            <v>55.97</v>
          </cell>
          <cell r="F650">
            <v>1</v>
          </cell>
          <cell r="G650">
            <v>1</v>
          </cell>
          <cell r="H650">
            <v>4</v>
          </cell>
          <cell r="I650">
            <v>0</v>
          </cell>
          <cell r="J650">
            <v>0</v>
          </cell>
          <cell r="K650">
            <v>5</v>
          </cell>
          <cell r="L650">
            <v>14</v>
          </cell>
          <cell r="M650">
            <v>34</v>
          </cell>
          <cell r="N650">
            <v>168.87</v>
          </cell>
          <cell r="O650">
            <v>0</v>
          </cell>
          <cell r="P650">
            <v>0</v>
          </cell>
          <cell r="Q650">
            <v>1</v>
          </cell>
          <cell r="R650">
            <v>0</v>
          </cell>
          <cell r="S650">
            <v>0</v>
          </cell>
          <cell r="T650">
            <v>0</v>
          </cell>
          <cell r="U650">
            <v>14</v>
          </cell>
          <cell r="V650">
            <v>13</v>
          </cell>
          <cell r="W650">
            <v>33.92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503.76000000000005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503.76000000000005</v>
          </cell>
          <cell r="AO650">
            <v>0</v>
          </cell>
          <cell r="AP650">
            <v>0</v>
          </cell>
        </row>
        <row r="651">
          <cell r="A651" t="str">
            <v>660801</v>
          </cell>
          <cell r="B651" t="str">
            <v xml:space="preserve">MT PLEAS CENT </v>
          </cell>
          <cell r="C651">
            <v>19</v>
          </cell>
          <cell r="D651">
            <v>42</v>
          </cell>
          <cell r="E651">
            <v>43</v>
          </cell>
          <cell r="F651">
            <v>0</v>
          </cell>
          <cell r="G651">
            <v>0</v>
          </cell>
          <cell r="H651">
            <v>2</v>
          </cell>
          <cell r="I651">
            <v>0</v>
          </cell>
          <cell r="J651">
            <v>0</v>
          </cell>
          <cell r="K651">
            <v>4</v>
          </cell>
          <cell r="L651">
            <v>30</v>
          </cell>
          <cell r="M651">
            <v>14</v>
          </cell>
          <cell r="N651">
            <v>97.97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1</v>
          </cell>
          <cell r="V651">
            <v>0</v>
          </cell>
          <cell r="W651">
            <v>7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259.97000000000003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259.97000000000003</v>
          </cell>
          <cell r="AO651">
            <v>13169</v>
          </cell>
          <cell r="AP651">
            <v>50.65</v>
          </cell>
        </row>
        <row r="652">
          <cell r="A652" t="str">
            <v>660802</v>
          </cell>
          <cell r="B652" t="str">
            <v>POCANTICO HILL</v>
          </cell>
          <cell r="C652">
            <v>1.5</v>
          </cell>
          <cell r="D652">
            <v>0</v>
          </cell>
          <cell r="E652">
            <v>0</v>
          </cell>
          <cell r="F652">
            <v>2</v>
          </cell>
          <cell r="G652">
            <v>2</v>
          </cell>
          <cell r="H652">
            <v>0.8</v>
          </cell>
          <cell r="I652">
            <v>3</v>
          </cell>
          <cell r="J652">
            <v>4</v>
          </cell>
          <cell r="K652">
            <v>34</v>
          </cell>
          <cell r="L652">
            <v>7</v>
          </cell>
          <cell r="M652">
            <v>11</v>
          </cell>
          <cell r="N652">
            <v>10</v>
          </cell>
          <cell r="O652">
            <v>1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1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77.3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77.3</v>
          </cell>
          <cell r="AO652">
            <v>37078</v>
          </cell>
          <cell r="AP652">
            <v>479.66</v>
          </cell>
        </row>
        <row r="653">
          <cell r="A653" t="str">
            <v>660805</v>
          </cell>
          <cell r="B653" t="str">
            <v xml:space="preserve">VALHALLA      </v>
          </cell>
          <cell r="C653">
            <v>17</v>
          </cell>
          <cell r="D653">
            <v>3</v>
          </cell>
          <cell r="E653">
            <v>7</v>
          </cell>
          <cell r="F653">
            <v>0</v>
          </cell>
          <cell r="G653">
            <v>2</v>
          </cell>
          <cell r="H653">
            <v>6</v>
          </cell>
          <cell r="I653">
            <v>1</v>
          </cell>
          <cell r="J653">
            <v>2</v>
          </cell>
          <cell r="K653">
            <v>5</v>
          </cell>
          <cell r="L653">
            <v>10</v>
          </cell>
          <cell r="M653">
            <v>33</v>
          </cell>
          <cell r="N653">
            <v>71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1</v>
          </cell>
          <cell r="U653">
            <v>5</v>
          </cell>
          <cell r="V653">
            <v>5</v>
          </cell>
          <cell r="W653">
            <v>7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175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175</v>
          </cell>
          <cell r="AO653">
            <v>8528</v>
          </cell>
          <cell r="AP653">
            <v>48.73</v>
          </cell>
        </row>
        <row r="654">
          <cell r="A654" t="str">
            <v>660809</v>
          </cell>
          <cell r="B654" t="str">
            <v xml:space="preserve">PLEASANTVILLE </v>
          </cell>
          <cell r="C654">
            <v>27</v>
          </cell>
          <cell r="D654">
            <v>39</v>
          </cell>
          <cell r="E654">
            <v>55</v>
          </cell>
          <cell r="F654">
            <v>0</v>
          </cell>
          <cell r="G654">
            <v>3</v>
          </cell>
          <cell r="H654">
            <v>1</v>
          </cell>
          <cell r="I654">
            <v>0</v>
          </cell>
          <cell r="J654">
            <v>0</v>
          </cell>
          <cell r="K654">
            <v>1</v>
          </cell>
          <cell r="L654">
            <v>3</v>
          </cell>
          <cell r="M654">
            <v>8</v>
          </cell>
          <cell r="N654">
            <v>62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199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199</v>
          </cell>
          <cell r="AO654">
            <v>0</v>
          </cell>
          <cell r="AP654">
            <v>0</v>
          </cell>
        </row>
        <row r="655">
          <cell r="A655" t="str">
            <v>660900</v>
          </cell>
          <cell r="B655" t="str">
            <v xml:space="preserve">MOUNT VERNON  </v>
          </cell>
          <cell r="C655">
            <v>184</v>
          </cell>
          <cell r="D655">
            <v>226</v>
          </cell>
          <cell r="E655">
            <v>117</v>
          </cell>
          <cell r="F655">
            <v>22</v>
          </cell>
          <cell r="G655">
            <v>26</v>
          </cell>
          <cell r="H655">
            <v>55</v>
          </cell>
          <cell r="I655">
            <v>2</v>
          </cell>
          <cell r="J655">
            <v>1</v>
          </cell>
          <cell r="K655">
            <v>3</v>
          </cell>
          <cell r="L655">
            <v>119</v>
          </cell>
          <cell r="M655">
            <v>167</v>
          </cell>
          <cell r="N655">
            <v>608</v>
          </cell>
          <cell r="O655">
            <v>0</v>
          </cell>
          <cell r="P655">
            <v>0</v>
          </cell>
          <cell r="Q655">
            <v>1</v>
          </cell>
          <cell r="R655">
            <v>0</v>
          </cell>
          <cell r="S655">
            <v>2</v>
          </cell>
          <cell r="T655">
            <v>2</v>
          </cell>
          <cell r="U655">
            <v>0</v>
          </cell>
          <cell r="V655">
            <v>0</v>
          </cell>
          <cell r="W655">
            <v>1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1536</v>
          </cell>
          <cell r="AE655">
            <v>1</v>
          </cell>
          <cell r="AF655">
            <v>1</v>
          </cell>
          <cell r="AG655">
            <v>0</v>
          </cell>
          <cell r="AH655">
            <v>0</v>
          </cell>
          <cell r="AI655">
            <v>10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1548</v>
          </cell>
          <cell r="AO655">
            <v>0</v>
          </cell>
          <cell r="AP655">
            <v>0</v>
          </cell>
        </row>
        <row r="656">
          <cell r="A656" t="str">
            <v>661004</v>
          </cell>
          <cell r="B656" t="str">
            <v xml:space="preserve">CHAPPAQUA     </v>
          </cell>
          <cell r="C656">
            <v>24</v>
          </cell>
          <cell r="D656">
            <v>17</v>
          </cell>
          <cell r="E656">
            <v>50</v>
          </cell>
          <cell r="F656">
            <v>2</v>
          </cell>
          <cell r="G656">
            <v>2</v>
          </cell>
          <cell r="H656">
            <v>6</v>
          </cell>
          <cell r="I656">
            <v>1</v>
          </cell>
          <cell r="J656">
            <v>2</v>
          </cell>
          <cell r="K656">
            <v>6</v>
          </cell>
          <cell r="L656">
            <v>23</v>
          </cell>
          <cell r="M656">
            <v>48</v>
          </cell>
          <cell r="N656">
            <v>130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2</v>
          </cell>
          <cell r="U656">
            <v>14</v>
          </cell>
          <cell r="V656">
            <v>30</v>
          </cell>
          <cell r="W656">
            <v>21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378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378</v>
          </cell>
          <cell r="AO656">
            <v>0</v>
          </cell>
          <cell r="AP656">
            <v>0</v>
          </cell>
        </row>
        <row r="657">
          <cell r="A657" t="str">
            <v>661100</v>
          </cell>
          <cell r="B657" t="str">
            <v xml:space="preserve">NEW ROCHELLE  </v>
          </cell>
          <cell r="C657">
            <v>172</v>
          </cell>
          <cell r="D657">
            <v>162</v>
          </cell>
          <cell r="E657">
            <v>197</v>
          </cell>
          <cell r="F657">
            <v>0</v>
          </cell>
          <cell r="G657">
            <v>4</v>
          </cell>
          <cell r="H657">
            <v>34</v>
          </cell>
          <cell r="I657">
            <v>0</v>
          </cell>
          <cell r="J657">
            <v>0</v>
          </cell>
          <cell r="K657">
            <v>4</v>
          </cell>
          <cell r="L657">
            <v>76</v>
          </cell>
          <cell r="M657">
            <v>76</v>
          </cell>
          <cell r="N657">
            <v>367</v>
          </cell>
          <cell r="O657">
            <v>0</v>
          </cell>
          <cell r="P657">
            <v>0</v>
          </cell>
          <cell r="Q657">
            <v>2</v>
          </cell>
          <cell r="R657">
            <v>0</v>
          </cell>
          <cell r="S657">
            <v>0</v>
          </cell>
          <cell r="T657">
            <v>0</v>
          </cell>
          <cell r="U657">
            <v>8</v>
          </cell>
          <cell r="V657">
            <v>6</v>
          </cell>
          <cell r="W657">
            <v>49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1157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1157</v>
          </cell>
          <cell r="AO657">
            <v>305348</v>
          </cell>
          <cell r="AP657">
            <v>263.91000000000003</v>
          </cell>
        </row>
        <row r="658">
          <cell r="A658" t="str">
            <v>661201</v>
          </cell>
          <cell r="B658" t="str">
            <v xml:space="preserve">BYRAM HILLS   </v>
          </cell>
          <cell r="C658">
            <v>6</v>
          </cell>
          <cell r="D658">
            <v>15</v>
          </cell>
          <cell r="E658">
            <v>25</v>
          </cell>
          <cell r="F658">
            <v>1</v>
          </cell>
          <cell r="G658">
            <v>0</v>
          </cell>
          <cell r="H658">
            <v>3</v>
          </cell>
          <cell r="I658">
            <v>2</v>
          </cell>
          <cell r="J658">
            <v>2</v>
          </cell>
          <cell r="K658">
            <v>3</v>
          </cell>
          <cell r="L658">
            <v>41</v>
          </cell>
          <cell r="M658">
            <v>51</v>
          </cell>
          <cell r="N658">
            <v>82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11</v>
          </cell>
          <cell r="V658">
            <v>1</v>
          </cell>
          <cell r="W658">
            <v>14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257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257</v>
          </cell>
          <cell r="AO658">
            <v>29997</v>
          </cell>
          <cell r="AP658">
            <v>116.71</v>
          </cell>
        </row>
        <row r="659">
          <cell r="A659" t="str">
            <v>661301</v>
          </cell>
          <cell r="B659" t="str">
            <v xml:space="preserve">NORTH SALEM   </v>
          </cell>
          <cell r="C659">
            <v>24</v>
          </cell>
          <cell r="D659">
            <v>33</v>
          </cell>
          <cell r="E659">
            <v>17</v>
          </cell>
          <cell r="F659">
            <v>0</v>
          </cell>
          <cell r="G659">
            <v>0</v>
          </cell>
          <cell r="H659">
            <v>2</v>
          </cell>
          <cell r="I659">
            <v>2</v>
          </cell>
          <cell r="J659">
            <v>0</v>
          </cell>
          <cell r="K659">
            <v>2</v>
          </cell>
          <cell r="L659">
            <v>4</v>
          </cell>
          <cell r="M659">
            <v>5</v>
          </cell>
          <cell r="N659">
            <v>41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130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130</v>
          </cell>
          <cell r="AO659">
            <v>0</v>
          </cell>
          <cell r="AP659">
            <v>0</v>
          </cell>
        </row>
        <row r="660">
          <cell r="A660" t="str">
            <v>661401</v>
          </cell>
          <cell r="B660" t="str">
            <v xml:space="preserve">OSSINING      </v>
          </cell>
          <cell r="C660">
            <v>70</v>
          </cell>
          <cell r="D660">
            <v>90</v>
          </cell>
          <cell r="E660">
            <v>75</v>
          </cell>
          <cell r="F660">
            <v>2</v>
          </cell>
          <cell r="G660">
            <v>1</v>
          </cell>
          <cell r="H660">
            <v>8</v>
          </cell>
          <cell r="I660">
            <v>1</v>
          </cell>
          <cell r="J660">
            <v>0</v>
          </cell>
          <cell r="K660">
            <v>1</v>
          </cell>
          <cell r="L660">
            <v>4</v>
          </cell>
          <cell r="M660">
            <v>17</v>
          </cell>
          <cell r="N660">
            <v>185</v>
          </cell>
          <cell r="O660">
            <v>0</v>
          </cell>
          <cell r="P660">
            <v>0</v>
          </cell>
          <cell r="Q660">
            <v>3</v>
          </cell>
          <cell r="R660">
            <v>0</v>
          </cell>
          <cell r="S660">
            <v>0</v>
          </cell>
          <cell r="T660">
            <v>0</v>
          </cell>
          <cell r="U660">
            <v>1</v>
          </cell>
          <cell r="V660">
            <v>1</v>
          </cell>
          <cell r="W660">
            <v>2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461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461</v>
          </cell>
          <cell r="AO660">
            <v>2184</v>
          </cell>
          <cell r="AP660">
            <v>4.7300000000000004</v>
          </cell>
        </row>
        <row r="661">
          <cell r="A661" t="str">
            <v>661402</v>
          </cell>
          <cell r="B661" t="str">
            <v>BRIARCLIFF MAN</v>
          </cell>
          <cell r="C661">
            <v>9.2799999999999994</v>
          </cell>
          <cell r="D661">
            <v>15.1</v>
          </cell>
          <cell r="E661">
            <v>0.9</v>
          </cell>
          <cell r="F661">
            <v>1</v>
          </cell>
          <cell r="G661">
            <v>0.59</v>
          </cell>
          <cell r="H661">
            <v>1</v>
          </cell>
          <cell r="I661">
            <v>1</v>
          </cell>
          <cell r="J661">
            <v>1.23</v>
          </cell>
          <cell r="K661">
            <v>4</v>
          </cell>
          <cell r="L661">
            <v>0.87</v>
          </cell>
          <cell r="M661">
            <v>1.9</v>
          </cell>
          <cell r="N661">
            <v>60.82</v>
          </cell>
          <cell r="O661">
            <v>0</v>
          </cell>
          <cell r="P661">
            <v>0</v>
          </cell>
          <cell r="Q661">
            <v>1</v>
          </cell>
          <cell r="R661">
            <v>0</v>
          </cell>
          <cell r="S661">
            <v>0.77</v>
          </cell>
          <cell r="T661">
            <v>0</v>
          </cell>
          <cell r="U661">
            <v>3</v>
          </cell>
          <cell r="V661">
            <v>3</v>
          </cell>
          <cell r="W661">
            <v>1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106.46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106.46</v>
          </cell>
          <cell r="AO661">
            <v>1304</v>
          </cell>
          <cell r="AP661">
            <v>12.24</v>
          </cell>
        </row>
        <row r="662">
          <cell r="A662" t="str">
            <v>661500</v>
          </cell>
          <cell r="B662" t="str">
            <v xml:space="preserve">PEEKSKILL     </v>
          </cell>
          <cell r="C662">
            <v>100</v>
          </cell>
          <cell r="D662">
            <v>115</v>
          </cell>
          <cell r="E662">
            <v>63</v>
          </cell>
          <cell r="F662">
            <v>15</v>
          </cell>
          <cell r="G662">
            <v>14</v>
          </cell>
          <cell r="H662">
            <v>45</v>
          </cell>
          <cell r="I662">
            <v>2</v>
          </cell>
          <cell r="J662">
            <v>0</v>
          </cell>
          <cell r="K662">
            <v>3</v>
          </cell>
          <cell r="L662">
            <v>23</v>
          </cell>
          <cell r="M662">
            <v>3</v>
          </cell>
          <cell r="N662">
            <v>144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14</v>
          </cell>
          <cell r="V662">
            <v>9</v>
          </cell>
          <cell r="W662">
            <v>8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558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558</v>
          </cell>
          <cell r="AO662">
            <v>0</v>
          </cell>
          <cell r="AP662">
            <v>0</v>
          </cell>
        </row>
        <row r="663">
          <cell r="A663" t="str">
            <v>661601</v>
          </cell>
          <cell r="B663" t="str">
            <v xml:space="preserve">PELHAM        </v>
          </cell>
          <cell r="C663">
            <v>4</v>
          </cell>
          <cell r="D663">
            <v>17</v>
          </cell>
          <cell r="E663">
            <v>44</v>
          </cell>
          <cell r="F663">
            <v>0</v>
          </cell>
          <cell r="G663">
            <v>2</v>
          </cell>
          <cell r="H663">
            <v>5</v>
          </cell>
          <cell r="I663">
            <v>0</v>
          </cell>
          <cell r="J663">
            <v>0</v>
          </cell>
          <cell r="K663">
            <v>1</v>
          </cell>
          <cell r="L663">
            <v>9</v>
          </cell>
          <cell r="M663">
            <v>24</v>
          </cell>
          <cell r="N663">
            <v>114.97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0.5</v>
          </cell>
          <cell r="U663">
            <v>0</v>
          </cell>
          <cell r="V663">
            <v>1</v>
          </cell>
          <cell r="W663">
            <v>2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224.47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224.47</v>
          </cell>
          <cell r="AO663">
            <v>9736</v>
          </cell>
          <cell r="AP663">
            <v>43.37</v>
          </cell>
        </row>
        <row r="664">
          <cell r="A664" t="str">
            <v>661800</v>
          </cell>
          <cell r="B664" t="str">
            <v xml:space="preserve">RYE           </v>
          </cell>
          <cell r="C664">
            <v>17</v>
          </cell>
          <cell r="D664">
            <v>11</v>
          </cell>
          <cell r="E664">
            <v>2</v>
          </cell>
          <cell r="F664">
            <v>1</v>
          </cell>
          <cell r="G664">
            <v>2</v>
          </cell>
          <cell r="H664">
            <v>10</v>
          </cell>
          <cell r="I664">
            <v>0</v>
          </cell>
          <cell r="J664">
            <v>0</v>
          </cell>
          <cell r="K664">
            <v>9</v>
          </cell>
          <cell r="L664">
            <v>21</v>
          </cell>
          <cell r="M664">
            <v>22</v>
          </cell>
          <cell r="N664">
            <v>82</v>
          </cell>
          <cell r="O664">
            <v>0</v>
          </cell>
          <cell r="P664">
            <v>0</v>
          </cell>
          <cell r="Q664">
            <v>1</v>
          </cell>
          <cell r="R664">
            <v>0</v>
          </cell>
          <cell r="S664">
            <v>0</v>
          </cell>
          <cell r="T664">
            <v>1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179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179</v>
          </cell>
          <cell r="AO664">
            <v>34452</v>
          </cell>
          <cell r="AP664">
            <v>192.46</v>
          </cell>
        </row>
        <row r="665">
          <cell r="A665" t="str">
            <v>661901</v>
          </cell>
          <cell r="B665" t="str">
            <v xml:space="preserve">RYE NECK      </v>
          </cell>
          <cell r="C665">
            <v>8</v>
          </cell>
          <cell r="D665">
            <v>6</v>
          </cell>
          <cell r="E665">
            <v>12</v>
          </cell>
          <cell r="F665">
            <v>1</v>
          </cell>
          <cell r="G665">
            <v>2</v>
          </cell>
          <cell r="H665">
            <v>4</v>
          </cell>
          <cell r="I665">
            <v>2</v>
          </cell>
          <cell r="J665">
            <v>1</v>
          </cell>
          <cell r="K665">
            <v>4</v>
          </cell>
          <cell r="L665">
            <v>25</v>
          </cell>
          <cell r="M665">
            <v>18.98</v>
          </cell>
          <cell r="N665">
            <v>57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1</v>
          </cell>
          <cell r="V665">
            <v>0</v>
          </cell>
          <cell r="W665">
            <v>3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144.98000000000002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144.98000000000002</v>
          </cell>
          <cell r="AO665">
            <v>0</v>
          </cell>
          <cell r="AP665">
            <v>0</v>
          </cell>
        </row>
        <row r="666">
          <cell r="A666" t="str">
            <v>661904</v>
          </cell>
          <cell r="B666" t="str">
            <v xml:space="preserve">PORT CHESTER  </v>
          </cell>
          <cell r="C666">
            <v>34</v>
          </cell>
          <cell r="D666">
            <v>48</v>
          </cell>
          <cell r="E666">
            <v>62</v>
          </cell>
          <cell r="F666">
            <v>5</v>
          </cell>
          <cell r="G666">
            <v>10</v>
          </cell>
          <cell r="H666">
            <v>14</v>
          </cell>
          <cell r="I666">
            <v>2.97</v>
          </cell>
          <cell r="J666">
            <v>0</v>
          </cell>
          <cell r="K666">
            <v>5</v>
          </cell>
          <cell r="L666">
            <v>43.97</v>
          </cell>
          <cell r="M666">
            <v>32.950000000000003</v>
          </cell>
          <cell r="N666">
            <v>154</v>
          </cell>
          <cell r="O666">
            <v>0</v>
          </cell>
          <cell r="P666">
            <v>0</v>
          </cell>
          <cell r="Q666">
            <v>1</v>
          </cell>
          <cell r="R666">
            <v>0</v>
          </cell>
          <cell r="S666">
            <v>0</v>
          </cell>
          <cell r="T666">
            <v>1</v>
          </cell>
          <cell r="U666">
            <v>34.97</v>
          </cell>
          <cell r="V666">
            <v>30.97</v>
          </cell>
          <cell r="W666">
            <v>16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495.83000000000004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495.83000000000004</v>
          </cell>
          <cell r="AO666">
            <v>12145</v>
          </cell>
          <cell r="AP666">
            <v>24.49</v>
          </cell>
        </row>
        <row r="667">
          <cell r="A667" t="str">
            <v>661905</v>
          </cell>
          <cell r="B667" t="str">
            <v>BLIND BROOK-RY</v>
          </cell>
          <cell r="C667">
            <v>5</v>
          </cell>
          <cell r="D667">
            <v>5</v>
          </cell>
          <cell r="E667">
            <v>12</v>
          </cell>
          <cell r="F667">
            <v>0</v>
          </cell>
          <cell r="G667">
            <v>0</v>
          </cell>
          <cell r="H667">
            <v>1</v>
          </cell>
          <cell r="I667">
            <v>0</v>
          </cell>
          <cell r="J667">
            <v>1</v>
          </cell>
          <cell r="K667">
            <v>6</v>
          </cell>
          <cell r="L667">
            <v>10.97</v>
          </cell>
          <cell r="M667">
            <v>25</v>
          </cell>
          <cell r="N667">
            <v>44.97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</v>
          </cell>
          <cell r="V667">
            <v>1</v>
          </cell>
          <cell r="W667">
            <v>4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116.94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116.94</v>
          </cell>
          <cell r="AO667">
            <v>0</v>
          </cell>
          <cell r="AP667">
            <v>0</v>
          </cell>
        </row>
        <row r="668">
          <cell r="A668" t="str">
            <v>662001</v>
          </cell>
          <cell r="B668" t="str">
            <v xml:space="preserve">SCARSDALE     </v>
          </cell>
          <cell r="C668">
            <v>23</v>
          </cell>
          <cell r="D668">
            <v>18</v>
          </cell>
          <cell r="E668">
            <v>13</v>
          </cell>
          <cell r="F668">
            <v>1</v>
          </cell>
          <cell r="G668">
            <v>4</v>
          </cell>
          <cell r="H668">
            <v>11</v>
          </cell>
          <cell r="I668">
            <v>1</v>
          </cell>
          <cell r="J668">
            <v>1</v>
          </cell>
          <cell r="K668">
            <v>7</v>
          </cell>
          <cell r="L668">
            <v>5</v>
          </cell>
          <cell r="M668">
            <v>10</v>
          </cell>
          <cell r="N668">
            <v>73</v>
          </cell>
          <cell r="O668">
            <v>0</v>
          </cell>
          <cell r="P668">
            <v>0</v>
          </cell>
          <cell r="Q668">
            <v>7</v>
          </cell>
          <cell r="R668">
            <v>0</v>
          </cell>
          <cell r="S668">
            <v>0</v>
          </cell>
          <cell r="T668">
            <v>1</v>
          </cell>
          <cell r="U668">
            <v>0</v>
          </cell>
          <cell r="V668">
            <v>0</v>
          </cell>
          <cell r="W668">
            <v>0</v>
          </cell>
          <cell r="X668">
            <v>1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176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176</v>
          </cell>
          <cell r="AO668">
            <v>0</v>
          </cell>
          <cell r="AP668">
            <v>0</v>
          </cell>
        </row>
        <row r="669">
          <cell r="A669" t="str">
            <v>662101</v>
          </cell>
          <cell r="B669" t="str">
            <v xml:space="preserve">SOMERS        </v>
          </cell>
          <cell r="C669">
            <v>44</v>
          </cell>
          <cell r="D669">
            <v>50</v>
          </cell>
          <cell r="E669">
            <v>21</v>
          </cell>
          <cell r="F669">
            <v>1</v>
          </cell>
          <cell r="G669">
            <v>3</v>
          </cell>
          <cell r="H669">
            <v>5</v>
          </cell>
          <cell r="I669">
            <v>1</v>
          </cell>
          <cell r="J669">
            <v>1</v>
          </cell>
          <cell r="K669">
            <v>0</v>
          </cell>
          <cell r="L669">
            <v>34</v>
          </cell>
          <cell r="M669">
            <v>73</v>
          </cell>
          <cell r="N669">
            <v>136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1</v>
          </cell>
          <cell r="U669">
            <v>10</v>
          </cell>
          <cell r="V669">
            <v>2</v>
          </cell>
          <cell r="W669">
            <v>17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399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399</v>
          </cell>
          <cell r="AO669">
            <v>0</v>
          </cell>
          <cell r="AP669">
            <v>0</v>
          </cell>
        </row>
        <row r="670">
          <cell r="A670" t="str">
            <v>662200</v>
          </cell>
          <cell r="B670" t="str">
            <v xml:space="preserve">WHITE PLAINS  </v>
          </cell>
          <cell r="C670">
            <v>101</v>
          </cell>
          <cell r="D670">
            <v>57</v>
          </cell>
          <cell r="E670">
            <v>55</v>
          </cell>
          <cell r="F670">
            <v>10</v>
          </cell>
          <cell r="G670">
            <v>8</v>
          </cell>
          <cell r="H670">
            <v>17</v>
          </cell>
          <cell r="I670">
            <v>1</v>
          </cell>
          <cell r="J670">
            <v>2</v>
          </cell>
          <cell r="K670">
            <v>3</v>
          </cell>
          <cell r="L670">
            <v>69</v>
          </cell>
          <cell r="M670">
            <v>113</v>
          </cell>
          <cell r="N670">
            <v>381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25</v>
          </cell>
          <cell r="V670">
            <v>12</v>
          </cell>
          <cell r="W670">
            <v>2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856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856</v>
          </cell>
          <cell r="AO670">
            <v>0</v>
          </cell>
          <cell r="AP670">
            <v>0</v>
          </cell>
        </row>
        <row r="671">
          <cell r="A671" t="str">
            <v>662300</v>
          </cell>
          <cell r="B671" t="str">
            <v xml:space="preserve">YONKERS       </v>
          </cell>
          <cell r="C671">
            <v>518.13</v>
          </cell>
          <cell r="D671">
            <v>493.59</v>
          </cell>
          <cell r="E671">
            <v>994.44</v>
          </cell>
          <cell r="F671">
            <v>6</v>
          </cell>
          <cell r="G671">
            <v>11</v>
          </cell>
          <cell r="H671">
            <v>48</v>
          </cell>
          <cell r="I671">
            <v>14</v>
          </cell>
          <cell r="J671">
            <v>12</v>
          </cell>
          <cell r="K671">
            <v>42</v>
          </cell>
          <cell r="L671">
            <v>145.31</v>
          </cell>
          <cell r="M671">
            <v>182.36</v>
          </cell>
          <cell r="N671">
            <v>688.95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1</v>
          </cell>
          <cell r="U671">
            <v>0</v>
          </cell>
          <cell r="V671">
            <v>0</v>
          </cell>
          <cell r="W671">
            <v>33.08</v>
          </cell>
          <cell r="X671">
            <v>0</v>
          </cell>
          <cell r="Y671">
            <v>0</v>
          </cell>
          <cell r="Z671">
            <v>0</v>
          </cell>
          <cell r="AA671">
            <v>2</v>
          </cell>
          <cell r="AB671">
            <v>1</v>
          </cell>
          <cell r="AC671">
            <v>1</v>
          </cell>
          <cell r="AD671">
            <v>3193.8599999999997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3193.8599999999997</v>
          </cell>
          <cell r="AO671">
            <v>0</v>
          </cell>
          <cell r="AP671">
            <v>0</v>
          </cell>
        </row>
        <row r="672">
          <cell r="A672" t="str">
            <v>662401</v>
          </cell>
          <cell r="B672" t="str">
            <v xml:space="preserve">LAKELAND      </v>
          </cell>
          <cell r="C672">
            <v>108.97</v>
          </cell>
          <cell r="D672">
            <v>113</v>
          </cell>
          <cell r="E672">
            <v>234.97</v>
          </cell>
          <cell r="F672">
            <v>4.97</v>
          </cell>
          <cell r="G672">
            <v>11</v>
          </cell>
          <cell r="H672">
            <v>30</v>
          </cell>
          <cell r="I672">
            <v>0</v>
          </cell>
          <cell r="J672">
            <v>1</v>
          </cell>
          <cell r="K672">
            <v>4.97</v>
          </cell>
          <cell r="L672">
            <v>22.97</v>
          </cell>
          <cell r="M672">
            <v>76</v>
          </cell>
          <cell r="N672">
            <v>250.9</v>
          </cell>
          <cell r="O672">
            <v>0</v>
          </cell>
          <cell r="P672">
            <v>0</v>
          </cell>
          <cell r="Q672">
            <v>1</v>
          </cell>
          <cell r="R672">
            <v>0</v>
          </cell>
          <cell r="S672">
            <v>0</v>
          </cell>
          <cell r="T672">
            <v>1</v>
          </cell>
          <cell r="U672">
            <v>0</v>
          </cell>
          <cell r="V672">
            <v>2</v>
          </cell>
          <cell r="W672">
            <v>3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865.75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865.75</v>
          </cell>
          <cell r="AO672">
            <v>0</v>
          </cell>
          <cell r="AP672">
            <v>0</v>
          </cell>
        </row>
        <row r="673">
          <cell r="A673" t="str">
            <v>662402</v>
          </cell>
          <cell r="B673" t="str">
            <v xml:space="preserve">YORKTOWN      </v>
          </cell>
          <cell r="C673">
            <v>20</v>
          </cell>
          <cell r="D673">
            <v>52</v>
          </cell>
          <cell r="E673">
            <v>140</v>
          </cell>
          <cell r="F673">
            <v>2</v>
          </cell>
          <cell r="G673">
            <v>5</v>
          </cell>
          <cell r="H673">
            <v>14</v>
          </cell>
          <cell r="I673">
            <v>3</v>
          </cell>
          <cell r="J673">
            <v>0</v>
          </cell>
          <cell r="K673">
            <v>2</v>
          </cell>
          <cell r="L673">
            <v>65</v>
          </cell>
          <cell r="M673">
            <v>53</v>
          </cell>
          <cell r="N673">
            <v>131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3</v>
          </cell>
          <cell r="U673">
            <v>0</v>
          </cell>
          <cell r="V673">
            <v>3</v>
          </cell>
          <cell r="W673">
            <v>10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503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503</v>
          </cell>
          <cell r="AO673">
            <v>552736</v>
          </cell>
          <cell r="AP673">
            <v>1098.8699999999999</v>
          </cell>
        </row>
        <row r="674">
          <cell r="A674" t="str">
            <v>670201</v>
          </cell>
          <cell r="B674" t="str">
            <v xml:space="preserve">ATTICA        </v>
          </cell>
          <cell r="C674">
            <v>12</v>
          </cell>
          <cell r="D674">
            <v>30</v>
          </cell>
          <cell r="E674">
            <v>66</v>
          </cell>
          <cell r="F674">
            <v>1</v>
          </cell>
          <cell r="G674">
            <v>1</v>
          </cell>
          <cell r="H674">
            <v>8</v>
          </cell>
          <cell r="I674">
            <v>2</v>
          </cell>
          <cell r="J674">
            <v>0</v>
          </cell>
          <cell r="K674">
            <v>1</v>
          </cell>
          <cell r="L674">
            <v>0</v>
          </cell>
          <cell r="M674">
            <v>1</v>
          </cell>
          <cell r="N674">
            <v>16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3</v>
          </cell>
          <cell r="V674">
            <v>6</v>
          </cell>
          <cell r="W674">
            <v>21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168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168</v>
          </cell>
          <cell r="AO674">
            <v>108623</v>
          </cell>
          <cell r="AP674">
            <v>646.55999999999995</v>
          </cell>
        </row>
        <row r="675">
          <cell r="A675" t="str">
            <v>670401</v>
          </cell>
          <cell r="B675" t="str">
            <v xml:space="preserve">LETCHWORTH    </v>
          </cell>
          <cell r="C675">
            <v>1.64</v>
          </cell>
          <cell r="D675">
            <v>1.51</v>
          </cell>
          <cell r="E675">
            <v>0</v>
          </cell>
          <cell r="F675">
            <v>0</v>
          </cell>
          <cell r="G675">
            <v>1.2</v>
          </cell>
          <cell r="H675">
            <v>0.23</v>
          </cell>
          <cell r="I675">
            <v>0</v>
          </cell>
          <cell r="J675">
            <v>0</v>
          </cell>
          <cell r="K675">
            <v>0</v>
          </cell>
          <cell r="L675">
            <v>15.38</v>
          </cell>
          <cell r="M675">
            <v>13.69</v>
          </cell>
          <cell r="N675">
            <v>17.61</v>
          </cell>
          <cell r="O675">
            <v>0</v>
          </cell>
          <cell r="P675">
            <v>0</v>
          </cell>
          <cell r="Q675">
            <v>0.76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0.02</v>
          </cell>
          <cell r="W675">
            <v>2.66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54.7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54.7</v>
          </cell>
          <cell r="AO675">
            <v>48982</v>
          </cell>
          <cell r="AP675">
            <v>895.46</v>
          </cell>
        </row>
        <row r="676">
          <cell r="A676" t="str">
            <v>671002</v>
          </cell>
          <cell r="B676" t="str">
            <v xml:space="preserve">WYOMING       </v>
          </cell>
          <cell r="C676">
            <v>0</v>
          </cell>
          <cell r="D676">
            <v>0.8</v>
          </cell>
          <cell r="E676">
            <v>0.8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0.9</v>
          </cell>
          <cell r="K676">
            <v>0</v>
          </cell>
          <cell r="L676">
            <v>0.67</v>
          </cell>
          <cell r="M676">
            <v>5</v>
          </cell>
          <cell r="N676">
            <v>4.25</v>
          </cell>
          <cell r="O676">
            <v>0</v>
          </cell>
          <cell r="P676">
            <v>0.1</v>
          </cell>
          <cell r="Q676">
            <v>0</v>
          </cell>
          <cell r="R676">
            <v>0</v>
          </cell>
          <cell r="S676">
            <v>0</v>
          </cell>
          <cell r="T676">
            <v>2.7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15.219999999999999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15.219999999999999</v>
          </cell>
          <cell r="AO676">
            <v>0</v>
          </cell>
          <cell r="AP676">
            <v>0</v>
          </cell>
        </row>
        <row r="677">
          <cell r="A677" t="str">
            <v>671201</v>
          </cell>
          <cell r="B677" t="str">
            <v xml:space="preserve">PERRY         </v>
          </cell>
          <cell r="C677">
            <v>1.77</v>
          </cell>
          <cell r="D677">
            <v>1.8</v>
          </cell>
          <cell r="E677">
            <v>3.42</v>
          </cell>
          <cell r="F677">
            <v>3.4</v>
          </cell>
          <cell r="G677">
            <v>1</v>
          </cell>
          <cell r="H677">
            <v>4.05</v>
          </cell>
          <cell r="I677">
            <v>2.25</v>
          </cell>
          <cell r="J677">
            <v>1</v>
          </cell>
          <cell r="K677">
            <v>0</v>
          </cell>
          <cell r="L677">
            <v>14.1</v>
          </cell>
          <cell r="M677">
            <v>10.75</v>
          </cell>
          <cell r="N677">
            <v>41</v>
          </cell>
          <cell r="O677">
            <v>0</v>
          </cell>
          <cell r="P677">
            <v>0</v>
          </cell>
          <cell r="Q677">
            <v>1.67</v>
          </cell>
          <cell r="R677">
            <v>0</v>
          </cell>
          <cell r="S677">
            <v>0</v>
          </cell>
          <cell r="T677">
            <v>0</v>
          </cell>
          <cell r="U677">
            <v>3.55</v>
          </cell>
          <cell r="V677">
            <v>3.72</v>
          </cell>
          <cell r="W677">
            <v>1</v>
          </cell>
          <cell r="X677">
            <v>0</v>
          </cell>
          <cell r="Y677">
            <v>0</v>
          </cell>
          <cell r="Z677">
            <v>2</v>
          </cell>
          <cell r="AA677">
            <v>0</v>
          </cell>
          <cell r="AB677">
            <v>0</v>
          </cell>
          <cell r="AC677">
            <v>0</v>
          </cell>
          <cell r="AD677">
            <v>96.47999999999999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96.47999999999999</v>
          </cell>
          <cell r="AO677">
            <v>0</v>
          </cell>
          <cell r="AP677">
            <v>0</v>
          </cell>
        </row>
        <row r="678">
          <cell r="A678" t="str">
            <v>671501</v>
          </cell>
          <cell r="B678" t="str">
            <v xml:space="preserve">WARSAW        </v>
          </cell>
          <cell r="C678">
            <v>4</v>
          </cell>
          <cell r="D678">
            <v>5</v>
          </cell>
          <cell r="E678">
            <v>4</v>
          </cell>
          <cell r="F678">
            <v>0</v>
          </cell>
          <cell r="G678">
            <v>1</v>
          </cell>
          <cell r="H678">
            <v>9</v>
          </cell>
          <cell r="I678">
            <v>3</v>
          </cell>
          <cell r="J678">
            <v>0</v>
          </cell>
          <cell r="K678">
            <v>2</v>
          </cell>
          <cell r="L678">
            <v>7</v>
          </cell>
          <cell r="M678">
            <v>15</v>
          </cell>
          <cell r="N678">
            <v>42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3</v>
          </cell>
          <cell r="V678">
            <v>1</v>
          </cell>
          <cell r="W678">
            <v>2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98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98</v>
          </cell>
          <cell r="AO678">
            <v>0</v>
          </cell>
          <cell r="AP678">
            <v>0</v>
          </cell>
        </row>
        <row r="679">
          <cell r="A679" t="str">
            <v>680601</v>
          </cell>
          <cell r="B679" t="str">
            <v xml:space="preserve">PENN  YAN     </v>
          </cell>
          <cell r="C679">
            <v>15</v>
          </cell>
          <cell r="D679">
            <v>7</v>
          </cell>
          <cell r="E679">
            <v>10</v>
          </cell>
          <cell r="F679">
            <v>6</v>
          </cell>
          <cell r="G679">
            <v>4</v>
          </cell>
          <cell r="H679">
            <v>7</v>
          </cell>
          <cell r="I679">
            <v>0</v>
          </cell>
          <cell r="J679">
            <v>0</v>
          </cell>
          <cell r="K679">
            <v>0</v>
          </cell>
          <cell r="L679">
            <v>15</v>
          </cell>
          <cell r="M679">
            <v>35</v>
          </cell>
          <cell r="N679">
            <v>86</v>
          </cell>
          <cell r="O679">
            <v>0</v>
          </cell>
          <cell r="P679">
            <v>0</v>
          </cell>
          <cell r="Q679">
            <v>4</v>
          </cell>
          <cell r="R679">
            <v>0</v>
          </cell>
          <cell r="S679">
            <v>0</v>
          </cell>
          <cell r="T679">
            <v>0</v>
          </cell>
          <cell r="U679">
            <v>1</v>
          </cell>
          <cell r="V679">
            <v>5</v>
          </cell>
          <cell r="W679">
            <v>9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204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204</v>
          </cell>
          <cell r="AO679">
            <v>0</v>
          </cell>
          <cell r="AP679">
            <v>0</v>
          </cell>
        </row>
        <row r="680">
          <cell r="A680" t="str">
            <v>680801</v>
          </cell>
          <cell r="B680" t="str">
            <v xml:space="preserve">DUNDEE        </v>
          </cell>
          <cell r="C680">
            <v>10.050000000000001</v>
          </cell>
          <cell r="D680">
            <v>6.22</v>
          </cell>
          <cell r="E680">
            <v>4.32</v>
          </cell>
          <cell r="F680">
            <v>0</v>
          </cell>
          <cell r="G680">
            <v>0</v>
          </cell>
          <cell r="H680">
            <v>3.22</v>
          </cell>
          <cell r="I680">
            <v>0</v>
          </cell>
          <cell r="J680">
            <v>0</v>
          </cell>
          <cell r="K680">
            <v>2.5499999999999998</v>
          </cell>
          <cell r="L680">
            <v>2.75</v>
          </cell>
          <cell r="M680">
            <v>7.02</v>
          </cell>
          <cell r="N680">
            <v>24.07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11.03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71.22999999999999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71.22999999999999</v>
          </cell>
          <cell r="AO680">
            <v>0</v>
          </cell>
          <cell r="AP680">
            <v>0</v>
          </cell>
        </row>
        <row r="681">
          <cell r="A681" t="str">
            <v>999999</v>
          </cell>
          <cell r="B681" t="str">
            <v xml:space="preserve">STATE TOTALS  </v>
          </cell>
          <cell r="C681">
            <v>52410.95</v>
          </cell>
          <cell r="D681">
            <v>49305.07</v>
          </cell>
          <cell r="E681">
            <v>61495.41</v>
          </cell>
          <cell r="F681">
            <v>2432.4699999999998</v>
          </cell>
          <cell r="G681">
            <v>2792.63</v>
          </cell>
          <cell r="H681">
            <v>9174.02</v>
          </cell>
          <cell r="I681">
            <v>362.03</v>
          </cell>
          <cell r="J681">
            <v>295.89</v>
          </cell>
          <cell r="K681">
            <v>880.1</v>
          </cell>
          <cell r="L681">
            <v>21796.45</v>
          </cell>
          <cell r="M681">
            <v>30940.23</v>
          </cell>
          <cell r="N681">
            <v>103992.48</v>
          </cell>
          <cell r="O681">
            <v>30.04</v>
          </cell>
          <cell r="P681">
            <v>48.72</v>
          </cell>
          <cell r="Q681">
            <v>1017.35</v>
          </cell>
          <cell r="R681">
            <v>19.38</v>
          </cell>
          <cell r="S681">
            <v>31.6</v>
          </cell>
          <cell r="T681">
            <v>335.87</v>
          </cell>
          <cell r="U681">
            <v>2004.66</v>
          </cell>
          <cell r="V681">
            <v>2122.62</v>
          </cell>
          <cell r="W681">
            <v>4987.0200000000004</v>
          </cell>
          <cell r="X681">
            <v>16.5</v>
          </cell>
          <cell r="Y681">
            <v>26.87</v>
          </cell>
          <cell r="Z681">
            <v>193.12</v>
          </cell>
          <cell r="AA681">
            <v>10</v>
          </cell>
          <cell r="AB681">
            <v>8.85</v>
          </cell>
          <cell r="AC681">
            <v>35.57</v>
          </cell>
          <cell r="AD681">
            <v>346765.89999999991</v>
          </cell>
          <cell r="AE681">
            <v>1225.72</v>
          </cell>
          <cell r="AF681">
            <v>974.86</v>
          </cell>
          <cell r="AG681">
            <v>1379.37</v>
          </cell>
          <cell r="AH681">
            <v>773.49</v>
          </cell>
          <cell r="AI681">
            <v>1192.8699999999999</v>
          </cell>
          <cell r="AJ681">
            <v>1900.99</v>
          </cell>
          <cell r="AK681">
            <v>26.74</v>
          </cell>
          <cell r="AL681">
            <v>32.97</v>
          </cell>
          <cell r="AM681">
            <v>17.82</v>
          </cell>
          <cell r="AN681">
            <v>354290.72999999981</v>
          </cell>
          <cell r="AO681">
            <v>0</v>
          </cell>
          <cell r="AP681">
            <v>0</v>
          </cell>
        </row>
        <row r="684">
          <cell r="A684" t="str">
            <v xml:space="preserve">SUSPENSE EDITION 0346                                               </v>
          </cell>
        </row>
        <row r="685">
          <cell r="A685" t="str">
            <v xml:space="preserve">A            SCHOOL CODE                                            </v>
          </cell>
        </row>
        <row r="686">
          <cell r="A686" t="str">
            <v xml:space="preserve">B            SCHOOL NAME                                            </v>
          </cell>
        </row>
        <row r="687">
          <cell r="A687" t="str">
            <v xml:space="preserve">C            DATA STATUS (0=INCOMPLETE/UNVERIFIED DATA)             </v>
          </cell>
        </row>
        <row r="688">
          <cell r="A688" t="str">
            <v xml:space="preserve">D            REP INDICATOR (1=SED REPRESENTATIVE DIST)              </v>
          </cell>
        </row>
        <row r="689">
          <cell r="A689" t="str">
            <v xml:space="preserve"> E(380019) 02                                                       </v>
          </cell>
        </row>
        <row r="690">
          <cell r="A690" t="str">
            <v xml:space="preserve"> F(380020) 02                                                       </v>
          </cell>
        </row>
        <row r="691">
          <cell r="A691" t="str">
            <v xml:space="preserve"> G(380021) 02                                                       </v>
          </cell>
        </row>
        <row r="692">
          <cell r="A692" t="str">
            <v xml:space="preserve"> H(380025) 02                                                       </v>
          </cell>
        </row>
        <row r="693">
          <cell r="A693" t="str">
            <v xml:space="preserve"> I(380026) 02                                                       </v>
          </cell>
        </row>
        <row r="694">
          <cell r="A694" t="str">
            <v xml:space="preserve"> J(380027) 02                                                       </v>
          </cell>
        </row>
        <row r="695">
          <cell r="A695" t="str">
            <v xml:space="preserve"> K(380028) 02                                                       </v>
          </cell>
        </row>
        <row r="696">
          <cell r="A696" t="str">
            <v xml:space="preserve"> L(380029) 02                                                       </v>
          </cell>
        </row>
        <row r="697">
          <cell r="A697" t="str">
            <v xml:space="preserve"> M(380030) 02                                                       </v>
          </cell>
        </row>
        <row r="698">
          <cell r="A698" t="str">
            <v xml:space="preserve"> N(380031) 02                                                       </v>
          </cell>
        </row>
        <row r="699">
          <cell r="A699" t="str">
            <v xml:space="preserve"> O(380032) 02                                                       </v>
          </cell>
        </row>
        <row r="700">
          <cell r="A700" t="str">
            <v xml:space="preserve"> P(380033) 02                                                       </v>
          </cell>
        </row>
        <row r="701">
          <cell r="A701" t="str">
            <v xml:space="preserve"> Q(380037) 02                                                       </v>
          </cell>
        </row>
        <row r="702">
          <cell r="A702" t="str">
            <v xml:space="preserve"> R(380038) 02                                                       </v>
          </cell>
        </row>
        <row r="703">
          <cell r="A703" t="str">
            <v xml:space="preserve"> S(380039) 02                                                       </v>
          </cell>
        </row>
        <row r="704">
          <cell r="A704" t="str">
            <v xml:space="preserve"> T(380040) 02                                                       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workbookViewId="0"/>
  </sheetViews>
  <sheetFormatPr defaultRowHeight="12.75" x14ac:dyDescent="0.2"/>
  <cols>
    <col min="1" max="1" width="15.140625" style="25" customWidth="1"/>
    <col min="2" max="2" width="10.28515625" style="25" customWidth="1"/>
    <col min="3" max="3" width="11.28515625" style="25" customWidth="1"/>
    <col min="4" max="4" width="12.140625" style="25" customWidth="1"/>
    <col min="5" max="5" width="10.85546875" style="25" customWidth="1"/>
    <col min="6" max="6" width="12.140625" style="25" customWidth="1"/>
    <col min="7" max="7" width="10.85546875" style="25" customWidth="1"/>
    <col min="8" max="9" width="11.42578125" style="25" customWidth="1"/>
    <col min="10" max="10" width="4.7109375" style="1" customWidth="1"/>
    <col min="11" max="16384" width="9.140625" style="25"/>
  </cols>
  <sheetData>
    <row r="1" spans="1:10" ht="18.75" customHeight="1" x14ac:dyDescent="0.25">
      <c r="A1" s="49" t="s">
        <v>34</v>
      </c>
      <c r="B1" s="49"/>
      <c r="C1" s="49"/>
      <c r="D1" s="49"/>
      <c r="E1" s="49"/>
      <c r="F1" s="49"/>
      <c r="G1" s="49"/>
      <c r="H1" s="49"/>
      <c r="I1" s="49"/>
    </row>
    <row r="2" spans="1:10" ht="18.75" customHeight="1" x14ac:dyDescent="0.25">
      <c r="A2" s="49"/>
      <c r="B2" s="49"/>
      <c r="C2" s="49"/>
      <c r="D2" s="49"/>
      <c r="E2" s="49"/>
      <c r="F2" s="49"/>
      <c r="G2" s="49"/>
      <c r="H2" s="49"/>
      <c r="I2" s="49"/>
    </row>
    <row r="3" spans="1:10" ht="18" customHeight="1" x14ac:dyDescent="0.25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5" spans="1:10" s="2" customFormat="1" ht="22.5" customHeight="1" x14ac:dyDescent="0.2">
      <c r="A5" s="51" t="s">
        <v>1</v>
      </c>
      <c r="B5" s="51"/>
      <c r="C5" s="51"/>
      <c r="D5" s="50" t="s">
        <v>2</v>
      </c>
      <c r="E5" s="50"/>
      <c r="F5" s="50"/>
      <c r="G5" s="50"/>
      <c r="H5" s="50"/>
      <c r="I5" s="50"/>
      <c r="J5" s="1"/>
    </row>
    <row r="6" spans="1:10" s="2" customFormat="1" x14ac:dyDescent="0.2">
      <c r="A6" s="51"/>
      <c r="B6" s="51"/>
      <c r="C6" s="51"/>
      <c r="D6" s="50"/>
      <c r="E6" s="50"/>
      <c r="F6" s="50"/>
      <c r="G6" s="50"/>
      <c r="H6" s="50"/>
      <c r="I6" s="50"/>
      <c r="J6" s="1"/>
    </row>
    <row r="7" spans="1:10" s="2" customFormat="1" x14ac:dyDescent="0.2">
      <c r="A7" s="66" t="s">
        <v>33</v>
      </c>
      <c r="B7" s="66"/>
      <c r="C7" s="66"/>
      <c r="D7" s="50"/>
      <c r="E7" s="50"/>
      <c r="F7" s="50"/>
      <c r="G7" s="50"/>
      <c r="H7" s="50"/>
      <c r="I7" s="50"/>
      <c r="J7" s="1"/>
    </row>
    <row r="9" spans="1:10" s="3" customFormat="1" ht="13.5" thickBot="1" x14ac:dyDescent="0.25">
      <c r="A9" s="47" t="s">
        <v>3</v>
      </c>
      <c r="B9" s="47"/>
      <c r="C9" s="47"/>
      <c r="D9" s="47"/>
      <c r="E9" s="47"/>
      <c r="F9" s="47"/>
      <c r="G9" s="47"/>
      <c r="H9" s="47"/>
      <c r="I9" s="47"/>
      <c r="J9" s="1"/>
    </row>
    <row r="10" spans="1:10" s="6" customFormat="1" ht="47.25" customHeight="1" thickBot="1" x14ac:dyDescent="0.25">
      <c r="A10" s="4" t="s">
        <v>4</v>
      </c>
      <c r="B10" s="4" t="s">
        <v>5</v>
      </c>
      <c r="C10" s="5" t="s">
        <v>6</v>
      </c>
      <c r="D10" s="5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1"/>
    </row>
    <row r="11" spans="1:10" s="13" customFormat="1" ht="18.75" customHeight="1" x14ac:dyDescent="0.2">
      <c r="A11" s="7" t="s">
        <v>13</v>
      </c>
      <c r="B11" s="8"/>
      <c r="C11" s="9"/>
      <c r="D11" s="10"/>
      <c r="E11" s="11" t="str">
        <f t="shared" ref="E11:E16" si="0">IF(ISBLANK(B11), "", ROUND($D$11*B11,0))</f>
        <v/>
      </c>
      <c r="F11" s="11" t="str">
        <f>IF(ISBLANK(B11),"",ROUND((1/6)*E11,0)+((1/6)*$C$11))</f>
        <v/>
      </c>
      <c r="G11" s="12"/>
      <c r="H11" s="11" t="str">
        <f>IF(ISBLANK(B11),"",SUM(F$11:F11)-SUM(G$11:G11))</f>
        <v/>
      </c>
      <c r="I11" s="12"/>
      <c r="J11" s="1"/>
    </row>
    <row r="12" spans="1:10" s="13" customFormat="1" ht="18.75" customHeight="1" x14ac:dyDescent="0.2">
      <c r="A12" s="7" t="s">
        <v>14</v>
      </c>
      <c r="B12" s="8"/>
      <c r="C12" s="14"/>
      <c r="D12" s="15"/>
      <c r="E12" s="11" t="str">
        <f t="shared" si="0"/>
        <v/>
      </c>
      <c r="F12" s="11" t="str">
        <f>IF(ISBLANK(B12),"",ROUND((2/6)*E12,0)-F11+((2/6)*$C$11))</f>
        <v/>
      </c>
      <c r="G12" s="12"/>
      <c r="H12" s="11" t="str">
        <f>IF(ISBLANK(B12), "", SUM(F$11:F12)-SUM(G$11:G12))</f>
        <v/>
      </c>
      <c r="I12" s="12"/>
      <c r="J12" s="1"/>
    </row>
    <row r="13" spans="1:10" s="13" customFormat="1" ht="18.75" customHeight="1" x14ac:dyDescent="0.2">
      <c r="A13" s="7" t="s">
        <v>15</v>
      </c>
      <c r="B13" s="8"/>
      <c r="C13" s="14"/>
      <c r="D13" s="15"/>
      <c r="E13" s="11" t="str">
        <f t="shared" si="0"/>
        <v/>
      </c>
      <c r="F13" s="11" t="str">
        <f>IF(ISBLANK(B13), "", ROUND((3/6)*E13,0)-(F11+F12)+((3/6)*$C$11))</f>
        <v/>
      </c>
      <c r="G13" s="12"/>
      <c r="H13" s="11" t="str">
        <f>IF(ISBLANK(B13), "", SUM(F$11:F13)-SUM(G$11:G13))</f>
        <v/>
      </c>
      <c r="I13" s="12"/>
      <c r="J13" s="1"/>
    </row>
    <row r="14" spans="1:10" s="13" customFormat="1" ht="18.75" customHeight="1" x14ac:dyDescent="0.2">
      <c r="A14" s="7" t="s">
        <v>16</v>
      </c>
      <c r="B14" s="8"/>
      <c r="C14" s="14"/>
      <c r="D14" s="15"/>
      <c r="E14" s="11" t="str">
        <f t="shared" si="0"/>
        <v/>
      </c>
      <c r="F14" s="11" t="str">
        <f>IF(ISBLANK(B14), "", ROUND((4/6)*E14,0)-(F11+F12+F13)+((4/6)*$C$11))</f>
        <v/>
      </c>
      <c r="G14" s="12"/>
      <c r="H14" s="11" t="str">
        <f>IF(ISBLANK(B14), "", SUM(F$11:F14)-SUM(G$11:G14))</f>
        <v/>
      </c>
      <c r="I14" s="12"/>
      <c r="J14" s="1"/>
    </row>
    <row r="15" spans="1:10" s="13" customFormat="1" ht="18.75" customHeight="1" x14ac:dyDescent="0.2">
      <c r="A15" s="7" t="s">
        <v>17</v>
      </c>
      <c r="B15" s="8"/>
      <c r="C15" s="14"/>
      <c r="D15" s="15"/>
      <c r="E15" s="11" t="str">
        <f t="shared" si="0"/>
        <v/>
      </c>
      <c r="F15" s="11" t="str">
        <f>IF(ISBLANK(B15), "", ROUND((5/6)*E15,0)-(F11+F12+F13+F14)+((5/6)*$C$11))</f>
        <v/>
      </c>
      <c r="G15" s="12"/>
      <c r="H15" s="11" t="str">
        <f>IF(ISBLANK(B15), "", SUM(F$11:F15)-SUM(G$11:G15))</f>
        <v/>
      </c>
      <c r="I15" s="12"/>
      <c r="J15" s="1"/>
    </row>
    <row r="16" spans="1:10" s="3" customFormat="1" ht="18.75" customHeight="1" x14ac:dyDescent="0.2">
      <c r="A16" s="16" t="s">
        <v>18</v>
      </c>
      <c r="B16" s="17"/>
      <c r="C16" s="18"/>
      <c r="D16" s="19"/>
      <c r="E16" s="20" t="str">
        <f t="shared" si="0"/>
        <v/>
      </c>
      <c r="F16" s="20" t="str">
        <f>IF(ISBLANK(B16), "", ROUND((6/6)*E16,0)-(F11+F12+F13+F14+F15)+((6/6)*$C$11))</f>
        <v/>
      </c>
      <c r="G16" s="21"/>
      <c r="H16" s="20" t="str">
        <f>IF(ISBLANK(B16), "", SUM(F$11:F16)-SUM(G$11:G16))</f>
        <v/>
      </c>
      <c r="I16" s="21"/>
      <c r="J16" s="1"/>
    </row>
    <row r="17" spans="1:10" ht="18.600000000000001" customHeight="1" thickBot="1" x14ac:dyDescent="0.25">
      <c r="A17" s="48" t="s">
        <v>19</v>
      </c>
      <c r="B17" s="48"/>
      <c r="C17" s="48"/>
      <c r="D17" s="48"/>
      <c r="E17" s="48"/>
      <c r="F17" s="22">
        <f>SUM(F11:F16)</f>
        <v>0</v>
      </c>
      <c r="G17" s="22">
        <f>SUM(G11:G16)</f>
        <v>0</v>
      </c>
      <c r="H17" s="23"/>
      <c r="I17" s="24">
        <f>F17-G17</f>
        <v>0</v>
      </c>
    </row>
    <row r="18" spans="1:10" ht="12.75" customHeight="1" x14ac:dyDescent="0.2"/>
    <row r="20" spans="1:10" ht="13.5" thickBot="1" x14ac:dyDescent="0.25">
      <c r="A20" s="47" t="s">
        <v>20</v>
      </c>
      <c r="B20" s="47"/>
      <c r="C20" s="47"/>
      <c r="D20" s="47"/>
      <c r="E20" s="47"/>
      <c r="F20" s="47"/>
      <c r="G20" s="47"/>
      <c r="H20" s="47"/>
      <c r="I20" s="47"/>
    </row>
    <row r="21" spans="1:10" ht="37.5" customHeight="1" thickBot="1" x14ac:dyDescent="0.25">
      <c r="A21" s="4" t="s">
        <v>4</v>
      </c>
      <c r="B21" s="4" t="s">
        <v>21</v>
      </c>
      <c r="C21" s="5" t="s">
        <v>6</v>
      </c>
      <c r="D21" s="4" t="s">
        <v>22</v>
      </c>
      <c r="E21" s="4" t="s">
        <v>23</v>
      </c>
      <c r="F21" s="4" t="s">
        <v>9</v>
      </c>
      <c r="G21" s="4" t="s">
        <v>10</v>
      </c>
      <c r="H21" s="4" t="s">
        <v>11</v>
      </c>
      <c r="I21" s="4" t="s">
        <v>12</v>
      </c>
      <c r="J21" s="25"/>
    </row>
    <row r="22" spans="1:10" ht="18.75" customHeight="1" x14ac:dyDescent="0.2">
      <c r="A22" s="7" t="s">
        <v>13</v>
      </c>
      <c r="B22" s="8"/>
      <c r="C22" s="8"/>
      <c r="D22" s="26"/>
      <c r="E22" s="12"/>
      <c r="F22" s="11" t="str">
        <f>IF(ISBLANK(B22),"",ROUND((1/6)*E22,0)+((1/6)*$C$22))</f>
        <v/>
      </c>
      <c r="G22" s="12"/>
      <c r="H22" s="11" t="str">
        <f>IF(ISBLANK(B22),"",SUM(F$22:F22)-SUM(G$22:G22))</f>
        <v/>
      </c>
      <c r="I22" s="12"/>
    </row>
    <row r="23" spans="1:10" ht="18.75" customHeight="1" x14ac:dyDescent="0.2">
      <c r="A23" s="7" t="s">
        <v>14</v>
      </c>
      <c r="B23" s="8"/>
      <c r="C23" s="14"/>
      <c r="D23" s="15"/>
      <c r="E23" s="12"/>
      <c r="F23" s="11" t="str">
        <f>IF(ISBLANK(B23),"",ROUND((1/6)*E23,0)+((1/6)*$C$22))</f>
        <v/>
      </c>
      <c r="G23" s="12"/>
      <c r="H23" s="11" t="str">
        <f>IF(ISBLANK(B23),"",SUM(F$22:F23)-SUM(G$22:G23))</f>
        <v/>
      </c>
      <c r="I23" s="12"/>
    </row>
    <row r="24" spans="1:10" ht="18.75" customHeight="1" x14ac:dyDescent="0.2">
      <c r="A24" s="7" t="s">
        <v>15</v>
      </c>
      <c r="B24" s="8"/>
      <c r="C24" s="14"/>
      <c r="D24" s="15"/>
      <c r="E24" s="12"/>
      <c r="F24" s="11" t="str">
        <f>IF(ISBLANK(B24),"",ROUND((3/6)*E24,0)-(F22+F23)+((3/6)*$C$22))</f>
        <v/>
      </c>
      <c r="G24" s="12"/>
      <c r="H24" s="11" t="str">
        <f>IF(ISBLANK(B24),"",SUM(F$22:F24)-SUM(G$22:G24))</f>
        <v/>
      </c>
      <c r="I24" s="12"/>
    </row>
    <row r="25" spans="1:10" ht="18.75" customHeight="1" x14ac:dyDescent="0.2">
      <c r="A25" s="7" t="s">
        <v>16</v>
      </c>
      <c r="B25" s="8"/>
      <c r="C25" s="14"/>
      <c r="D25" s="15"/>
      <c r="E25" s="12"/>
      <c r="F25" s="11" t="str">
        <f>IF(ISBLANK(B25),"",ROUND((4/6)*E25,0)-(F22+F23+F24)+((4/6)*$C$22))</f>
        <v/>
      </c>
      <c r="G25" s="12"/>
      <c r="H25" s="11" t="str">
        <f>IF(ISBLANK(B25),"",SUM(F$22:F25)-SUM(G$22:G25))</f>
        <v/>
      </c>
      <c r="I25" s="12"/>
    </row>
    <row r="26" spans="1:10" ht="18.75" customHeight="1" x14ac:dyDescent="0.2">
      <c r="A26" s="7" t="s">
        <v>17</v>
      </c>
      <c r="B26" s="8"/>
      <c r="C26" s="14"/>
      <c r="D26" s="27"/>
      <c r="E26" s="12"/>
      <c r="F26" s="11" t="str">
        <f>IF(ISBLANK(B26),"",ROUND((5/6)*E26,0)-(F22+F23+F24+F25)+((5/6)*$C$22))</f>
        <v/>
      </c>
      <c r="G26" s="12"/>
      <c r="H26" s="11" t="str">
        <f>IF(ISBLANK(B26),"",SUM(F$22:F26)-SUM(G$22:G26))</f>
        <v/>
      </c>
      <c r="I26" s="12"/>
    </row>
    <row r="27" spans="1:10" ht="18.75" customHeight="1" x14ac:dyDescent="0.2">
      <c r="A27" s="16" t="s">
        <v>18</v>
      </c>
      <c r="B27" s="17"/>
      <c r="C27" s="18"/>
      <c r="D27" s="19"/>
      <c r="E27" s="21"/>
      <c r="F27" s="28" t="str">
        <f>IF(ISBLANK(B27),"",ROUND((6/6)*E27,0)-(F22+F23+F24+F25+F26)+((6/6)*$C$22))</f>
        <v/>
      </c>
      <c r="G27" s="29"/>
      <c r="H27" s="28" t="str">
        <f>IF(ISBLANK(B27),"",SUM(F$22:F27)-SUM(G$22:G27))</f>
        <v/>
      </c>
      <c r="I27" s="29"/>
    </row>
    <row r="28" spans="1:10" ht="18.75" customHeight="1" thickBot="1" x14ac:dyDescent="0.25">
      <c r="A28" s="48" t="s">
        <v>24</v>
      </c>
      <c r="B28" s="48"/>
      <c r="C28" s="48"/>
      <c r="D28" s="48"/>
      <c r="E28" s="48"/>
      <c r="F28" s="22">
        <f>SUM(F22:F27)</f>
        <v>0</v>
      </c>
      <c r="G28" s="22">
        <f>SUM(G22:G27)</f>
        <v>0</v>
      </c>
      <c r="H28" s="23"/>
      <c r="I28" s="30">
        <f>F28-G28</f>
        <v>0</v>
      </c>
    </row>
    <row r="30" spans="1:10" ht="15.75" customHeight="1" x14ac:dyDescent="0.2"/>
    <row r="31" spans="1:10" ht="15.75" customHeight="1" x14ac:dyDescent="0.2"/>
    <row r="32" spans="1:10" ht="15.75" customHeight="1" x14ac:dyDescent="0.2">
      <c r="A32" s="46" t="s">
        <v>25</v>
      </c>
      <c r="B32" s="46"/>
      <c r="C32" s="46"/>
      <c r="D32" s="46"/>
      <c r="E32" s="46"/>
      <c r="F32" s="46"/>
      <c r="G32" s="46"/>
      <c r="H32" s="46"/>
      <c r="I32" s="46"/>
    </row>
    <row r="33" spans="1:10" ht="33" customHeight="1" x14ac:dyDescent="0.2">
      <c r="A33" s="31" t="s">
        <v>4</v>
      </c>
      <c r="B33" s="31" t="s">
        <v>5</v>
      </c>
      <c r="C33" s="32" t="s">
        <v>6</v>
      </c>
      <c r="D33" s="31" t="s">
        <v>26</v>
      </c>
      <c r="E33" s="31" t="s">
        <v>27</v>
      </c>
      <c r="F33" s="31" t="s">
        <v>9</v>
      </c>
      <c r="G33" s="31" t="s">
        <v>28</v>
      </c>
      <c r="H33" s="31" t="s">
        <v>11</v>
      </c>
      <c r="I33" s="31" t="s">
        <v>12</v>
      </c>
    </row>
    <row r="34" spans="1:10" ht="15.75" customHeight="1" x14ac:dyDescent="0.2">
      <c r="A34" s="33" t="s">
        <v>13</v>
      </c>
      <c r="B34" s="34">
        <v>0</v>
      </c>
      <c r="C34" s="35"/>
      <c r="D34" s="35"/>
      <c r="E34" s="35">
        <v>0</v>
      </c>
      <c r="F34" s="11">
        <f>IF(ISBLANK(B34),"",ROUND((1/6)*E34,0)+((1/6)*$C$34))</f>
        <v>0</v>
      </c>
      <c r="G34" s="35">
        <v>0</v>
      </c>
      <c r="H34" s="11">
        <f>IF(ISBLANK(B34),"",SUM(F$34:F34)-SUM(G$34:G34))</f>
        <v>0</v>
      </c>
      <c r="I34" s="35"/>
    </row>
    <row r="35" spans="1:10" ht="15.75" customHeight="1" x14ac:dyDescent="0.2">
      <c r="A35" s="33" t="s">
        <v>14</v>
      </c>
      <c r="B35" s="34">
        <v>0</v>
      </c>
      <c r="C35" s="36"/>
      <c r="D35" s="37"/>
      <c r="E35" s="35">
        <v>0</v>
      </c>
      <c r="F35" s="11">
        <f>IF(ISBLANK(B35),"",ROUND((2/6)*E35,0)-F34)+((2/6)*$C$34)</f>
        <v>0</v>
      </c>
      <c r="G35" s="35">
        <v>0</v>
      </c>
      <c r="H35" s="11">
        <f>IF(ISBLANK(B35),"",SUM(F$34:F35)-SUM(G$34:G35))</f>
        <v>0</v>
      </c>
      <c r="I35" s="35"/>
    </row>
    <row r="36" spans="1:10" ht="15.75" customHeight="1" x14ac:dyDescent="0.2">
      <c r="A36" s="33" t="s">
        <v>15</v>
      </c>
      <c r="B36" s="34">
        <v>0</v>
      </c>
      <c r="C36" s="36"/>
      <c r="D36" s="37"/>
      <c r="E36" s="35">
        <v>0</v>
      </c>
      <c r="F36" s="11">
        <f>IF(ISBLANK(B36),"",ROUND((3/6)*E36,0)-(F34+F35)+((3/6)*$C$34))</f>
        <v>0</v>
      </c>
      <c r="G36" s="35">
        <v>0</v>
      </c>
      <c r="H36" s="11">
        <f>IF(ISBLANK(B36),"",SUM(F$34:F36)-SUM(G$34:G36))</f>
        <v>0</v>
      </c>
      <c r="I36" s="35"/>
    </row>
    <row r="37" spans="1:10" ht="15.75" customHeight="1" x14ac:dyDescent="0.2">
      <c r="A37" s="33" t="s">
        <v>16</v>
      </c>
      <c r="B37" s="34">
        <v>0</v>
      </c>
      <c r="C37" s="36"/>
      <c r="D37" s="37"/>
      <c r="E37" s="35">
        <v>0</v>
      </c>
      <c r="F37" s="11">
        <f>IF(ISBLANK(B37),"",ROUND((4/6)*E37,0)-(F34+F35+F36)+((4/6)*$C$34))</f>
        <v>0</v>
      </c>
      <c r="G37" s="35">
        <v>0</v>
      </c>
      <c r="H37" s="11">
        <f>IF(ISBLANK(B37),"",SUM(F$34:F37)-SUM(G$34:G37))</f>
        <v>0</v>
      </c>
      <c r="I37" s="35"/>
    </row>
    <row r="38" spans="1:10" ht="15.75" customHeight="1" x14ac:dyDescent="0.2">
      <c r="A38" s="33" t="s">
        <v>17</v>
      </c>
      <c r="B38" s="34">
        <v>0</v>
      </c>
      <c r="C38" s="36"/>
      <c r="D38" s="37"/>
      <c r="E38" s="35">
        <v>0</v>
      </c>
      <c r="F38" s="11">
        <f>IF(ISBLANK(B38),"",ROUND((5/6)*E38,0)-(F34+F35+F36+F37)+((5/6)*$C$34))</f>
        <v>0</v>
      </c>
      <c r="G38" s="35">
        <v>0</v>
      </c>
      <c r="H38" s="11">
        <f>IF(ISBLANK(B38),"",SUM(F$34:F38)-SUM(G$34:G38))</f>
        <v>0</v>
      </c>
      <c r="I38" s="35"/>
    </row>
    <row r="39" spans="1:10" ht="15.75" customHeight="1" x14ac:dyDescent="0.2">
      <c r="A39" s="33" t="s">
        <v>18</v>
      </c>
      <c r="B39" s="34">
        <v>0</v>
      </c>
      <c r="C39" s="36"/>
      <c r="D39" s="37"/>
      <c r="E39" s="35">
        <v>0</v>
      </c>
      <c r="F39" s="28">
        <f>IF(ISBLANK(B39),"",ROUND((6/6)*E39,0)-(F34+F35+F36+F37+F38)+((6/6)*$C$34))</f>
        <v>0</v>
      </c>
      <c r="G39" s="35">
        <v>0</v>
      </c>
      <c r="H39" s="28">
        <f>IF(ISBLANK(B39),"",SUM(F$34:F39)-SUM(G$34:G39))</f>
        <v>0</v>
      </c>
      <c r="I39" s="35"/>
    </row>
    <row r="40" spans="1:10" ht="15.75" customHeight="1" x14ac:dyDescent="0.2">
      <c r="A40" s="40" t="s">
        <v>19</v>
      </c>
      <c r="B40" s="41"/>
      <c r="C40" s="41"/>
      <c r="D40" s="41"/>
      <c r="E40" s="41"/>
      <c r="F40" s="33">
        <f>SUM(F34:F39)</f>
        <v>0</v>
      </c>
      <c r="G40" s="33">
        <f>SUM(G34:G39)</f>
        <v>0</v>
      </c>
      <c r="H40" s="35"/>
      <c r="I40" s="33">
        <f>F40-G40</f>
        <v>0</v>
      </c>
    </row>
    <row r="41" spans="1:10" ht="15.75" customHeight="1" thickBot="1" x14ac:dyDescent="0.25"/>
    <row r="42" spans="1:10" ht="20.100000000000001" customHeight="1" x14ac:dyDescent="0.2">
      <c r="A42" s="57" t="s">
        <v>29</v>
      </c>
      <c r="B42" s="58"/>
      <c r="C42" s="59"/>
      <c r="D42" s="42">
        <f>C11+C22+C34</f>
        <v>0</v>
      </c>
      <c r="E42" s="43"/>
      <c r="I42" s="1"/>
      <c r="J42" s="25"/>
    </row>
    <row r="43" spans="1:10" ht="20.100000000000001" customHeight="1" x14ac:dyDescent="0.2">
      <c r="A43" s="54" t="s">
        <v>32</v>
      </c>
      <c r="B43" s="52"/>
      <c r="C43" s="53"/>
      <c r="D43" s="44">
        <f>F17+F28+F40</f>
        <v>0</v>
      </c>
      <c r="E43" s="45"/>
      <c r="I43" s="1"/>
      <c r="J43" s="25"/>
    </row>
    <row r="44" spans="1:10" ht="20.100000000000001" customHeight="1" x14ac:dyDescent="0.2">
      <c r="A44" s="60" t="s">
        <v>30</v>
      </c>
      <c r="B44" s="61"/>
      <c r="C44" s="62"/>
      <c r="D44" s="44">
        <f>G17+G28+G40</f>
        <v>0</v>
      </c>
      <c r="E44" s="45"/>
      <c r="I44" s="1"/>
      <c r="J44" s="25"/>
    </row>
    <row r="45" spans="1:10" ht="20.100000000000001" customHeight="1" thickBot="1" x14ac:dyDescent="0.25">
      <c r="A45" s="63" t="s">
        <v>31</v>
      </c>
      <c r="B45" s="64"/>
      <c r="C45" s="65"/>
      <c r="D45" s="38">
        <f>D43-D44</f>
        <v>0</v>
      </c>
      <c r="E45" s="39"/>
      <c r="I45" s="1"/>
      <c r="J45" s="25"/>
    </row>
    <row r="46" spans="1:10" x14ac:dyDescent="0.2">
      <c r="I46" s="55">
        <v>42004</v>
      </c>
    </row>
  </sheetData>
  <mergeCells count="5">
    <mergeCell ref="A3:I3"/>
    <mergeCell ref="A42:C42"/>
    <mergeCell ref="A44:C44"/>
    <mergeCell ref="A45:C45"/>
    <mergeCell ref="A7:C7"/>
  </mergeCells>
  <pageMargins left="0.7" right="0.7" top="0.75" bottom="0.75" header="0.3" footer="0.3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 Combined</vt:lpstr>
    </vt:vector>
  </TitlesOfParts>
  <Company>NYSED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Valerie Kowalski</cp:lastModifiedBy>
  <cp:lastPrinted>2014-12-31T16:20:04Z</cp:lastPrinted>
  <dcterms:created xsi:type="dcterms:W3CDTF">2014-07-22T19:16:05Z</dcterms:created>
  <dcterms:modified xsi:type="dcterms:W3CDTF">2014-12-31T16:25:37Z</dcterms:modified>
</cp:coreProperties>
</file>