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P12\Accountability\NYCCOORD\JulissaB\Website\Web Postings 2025\"/>
    </mc:Choice>
  </mc:AlternateContent>
  <xr:revisionPtr revIDLastSave="0" documentId="8_{0B021749-DD53-4E5F-9932-C7E9FEFDF0C0}" xr6:coauthVersionLast="47" xr6:coauthVersionMax="47" xr10:uidLastSave="{00000000-0000-0000-0000-000000000000}"/>
  <bookViews>
    <workbookView xWindow="1770" yWindow="1770" windowWidth="21600" windowHeight="11325" xr2:uid="{00000000-000D-0000-FFFF-FFFF00000000}"/>
  </bookViews>
  <sheets>
    <sheet name="Data Collection Tool" sheetId="1" r:id="rId1"/>
    <sheet name="DropDown Lists" sheetId="7" state="hidden" r:id="rId2"/>
    <sheet name="Facilities" sheetId="6" state="hidden" r:id="rId3"/>
  </sheets>
  <definedNames>
    <definedName name="beds1314">#REF!</definedName>
    <definedName name="CountyJail">'DropDown Lists'!$B$2:$B$10</definedName>
    <definedName name="DelinquentFacility">'DropDown Lists'!$A$2:$A$10</definedName>
    <definedName name="DOCCS">'DropDown Lists'!$C$2:$C$10</definedName>
    <definedName name="factype">#REF!</definedName>
    <definedName name="factype1516">#REF!</definedName>
    <definedName name="LEAname1516">#REF!</definedName>
    <definedName name="OCFS">'DropDown Lists'!$D$2:$D$10</definedName>
    <definedName name="_xlnm.Print_Area" localSheetId="0">'Data Collection Tool'!$A$1:$D$123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0" i="1" l="1"/>
  <c r="B121" i="1" l="1"/>
  <c r="B123" i="1" l="1"/>
  <c r="B116" i="1"/>
  <c r="B95" i="1"/>
  <c r="B90" i="1"/>
  <c r="B102" i="1"/>
  <c r="B83" i="1"/>
  <c r="B28" i="1"/>
  <c r="B12" i="1"/>
  <c r="B16" i="1"/>
  <c r="B17" i="1" s="1"/>
  <c r="B13" i="1" l="1"/>
  <c r="B111" i="1"/>
  <c r="B47" i="1"/>
  <c r="B109" i="1" l="1"/>
  <c r="B114" i="1" l="1"/>
  <c r="B104" i="1"/>
  <c r="B93" i="1"/>
  <c r="B88" i="1"/>
  <c r="B58" i="1"/>
  <c r="B51" i="1"/>
</calcChain>
</file>

<file path=xl/sharedStrings.xml><?xml version="1.0" encoding="utf-8"?>
<sst xmlns="http://schemas.openxmlformats.org/spreadsheetml/2006/main" count="591" uniqueCount="419">
  <si>
    <t>Title I-D Consolidated State Performance Report (CSPR) 
2026 Data Collection Tool
(Data - July 1, 2024 - June 30, 2025)</t>
  </si>
  <si>
    <t>Variable</t>
  </si>
  <si>
    <t>Information</t>
  </si>
  <si>
    <t>Comments</t>
  </si>
  <si>
    <t>Notes</t>
  </si>
  <si>
    <t xml:space="preserve">Date of Submission </t>
  </si>
  <si>
    <t>Date Report Sent TO NYSED</t>
  </si>
  <si>
    <r>
      <t>Agency Name</t>
    </r>
    <r>
      <rPr>
        <sz val="12"/>
        <color indexed="12"/>
        <rFont val="Arial"/>
        <family val="2"/>
      </rPr>
      <t xml:space="preserve"> </t>
    </r>
    <r>
      <rPr>
        <b/>
        <sz val="12"/>
        <color indexed="8"/>
        <rFont val="Arial"/>
        <family val="2"/>
      </rPr>
      <t>(If Applicable)</t>
    </r>
  </si>
  <si>
    <t>Umbrella Agency Name</t>
  </si>
  <si>
    <t>Facility Name</t>
  </si>
  <si>
    <t>Children's Village/FCAP Non-Secure Detention-F</t>
  </si>
  <si>
    <r>
      <t xml:space="preserve">Select the facility name from the drop-down listing. 
</t>
    </r>
    <r>
      <rPr>
        <b/>
        <sz val="12"/>
        <color rgb="FFFF0000"/>
        <rFont val="Arial"/>
        <family val="2"/>
      </rPr>
      <t>**IMPORTANT**</t>
    </r>
    <r>
      <rPr>
        <b/>
        <sz val="12"/>
        <rFont val="Arial"/>
        <family val="2"/>
      </rPr>
      <t xml:space="preserve">
</t>
    </r>
    <r>
      <rPr>
        <sz val="12"/>
        <rFont val="Arial"/>
        <family val="2"/>
      </rPr>
      <t>If the facility name is not listed, select 'OTHER' and enter the facility name in the comment column (C7)</t>
    </r>
  </si>
  <si>
    <t>Facility Address</t>
  </si>
  <si>
    <t>To add a second line, hold the Alt button and press enter.</t>
  </si>
  <si>
    <t>Contact Name</t>
  </si>
  <si>
    <t>Name of person in charge of Title I, Part D Program at the Facility</t>
  </si>
  <si>
    <t>Contact E-mail</t>
  </si>
  <si>
    <t>E-mail address for the person in charge of Title I, Part D Program at the Facility</t>
  </si>
  <si>
    <t>Contact Phone Number</t>
  </si>
  <si>
    <t>Phone Number for the person in charge of Title I, Part D Program at the Facility</t>
  </si>
  <si>
    <t>Facility Designation</t>
  </si>
  <si>
    <t>DelinquentFacility</t>
  </si>
  <si>
    <t xml:space="preserve">Select the Facility Designation from the Dropdown Menu. </t>
  </si>
  <si>
    <t>Facility Type</t>
  </si>
  <si>
    <t>853 School - Community Day Program</t>
  </si>
  <si>
    <r>
      <t xml:space="preserve">Choose the facility type from the Dropdown Menu.
</t>
    </r>
    <r>
      <rPr>
        <i/>
        <sz val="12"/>
        <rFont val="Arial"/>
        <family val="2"/>
      </rPr>
      <t xml:space="preserve">See the CSPR Website for Facility Definitions.
</t>
    </r>
    <r>
      <rPr>
        <b/>
        <i/>
        <sz val="12"/>
        <color rgb="FFFF0000"/>
        <rFont val="Arial"/>
        <family val="2"/>
      </rPr>
      <t>**IMPORTANT**</t>
    </r>
    <r>
      <rPr>
        <i/>
        <sz val="12"/>
        <rFont val="Arial"/>
        <family val="2"/>
      </rPr>
      <t xml:space="preserve">
The Facility Types available are dependent on the Facility Designation selected in cell B4. You must select a Facility Designation before selecting the Facility Type.
 </t>
    </r>
    <r>
      <rPr>
        <sz val="12"/>
        <rFont val="Arial"/>
        <family val="2"/>
      </rPr>
      <t xml:space="preserve">
Other - Please note type of facility in comments (Cell C5)</t>
    </r>
  </si>
  <si>
    <r>
      <t>LEA</t>
    </r>
    <r>
      <rPr>
        <b/>
        <sz val="12"/>
        <color indexed="8"/>
        <rFont val="Arial"/>
        <family val="2"/>
      </rPr>
      <t xml:space="preserve"> (School District where facility is located)</t>
    </r>
  </si>
  <si>
    <r>
      <rPr>
        <b/>
        <sz val="12"/>
        <color rgb="FFFF0000"/>
        <rFont val="Arial"/>
        <family val="2"/>
      </rPr>
      <t>**IMPORTANT**</t>
    </r>
    <r>
      <rPr>
        <sz val="12"/>
        <rFont val="Arial"/>
        <family val="2"/>
      </rPr>
      <t xml:space="preserve">
This cell will autofill based on the facility selected in B7.
</t>
    </r>
    <r>
      <rPr>
        <i/>
        <sz val="12"/>
        <rFont val="Arial"/>
        <family val="2"/>
      </rPr>
      <t>If the LEA is incorrect, please enter the name of the correct LEA in cell C12.</t>
    </r>
  </si>
  <si>
    <t>LEA BEDS Code</t>
  </si>
  <si>
    <r>
      <rPr>
        <b/>
        <sz val="12"/>
        <color rgb="FFFF0000"/>
        <rFont val="Arial"/>
        <family val="2"/>
      </rPr>
      <t>**IMPORTANT**</t>
    </r>
    <r>
      <rPr>
        <sz val="12"/>
        <rFont val="Arial"/>
        <family val="2"/>
      </rPr>
      <t xml:space="preserve">
This cell will autofill based on the facility selected in B7. 
</t>
    </r>
    <r>
      <rPr>
        <i/>
        <sz val="12"/>
        <rFont val="Arial"/>
        <family val="2"/>
      </rPr>
      <t>If the BEDS Code is incorrect, please enter the correct BEDS Code in Cell C13.</t>
    </r>
  </si>
  <si>
    <t>Student Information</t>
  </si>
  <si>
    <r>
      <t>2026 All Students</t>
    </r>
    <r>
      <rPr>
        <b/>
        <sz val="12"/>
        <color indexed="8"/>
        <rFont val="Arial"/>
        <family val="2"/>
      </rPr>
      <t xml:space="preserve"> (Unduplicated) </t>
    </r>
  </si>
  <si>
    <r>
      <rPr>
        <b/>
        <sz val="12"/>
        <rFont val="Arial"/>
        <family val="2"/>
      </rPr>
      <t xml:space="preserve">Unduplicated Number
</t>
    </r>
    <r>
      <rPr>
        <sz val="12"/>
        <rFont val="Arial"/>
        <family val="2"/>
      </rPr>
      <t xml:space="preserve">Number of unique students who benefitted from Title I, Part D funding. Count students only once, even if they were admitted to the same facility or program multiple times.
</t>
    </r>
    <r>
      <rPr>
        <b/>
        <sz val="12"/>
        <color rgb="FFFF0000"/>
        <rFont val="Arial"/>
        <family val="2"/>
      </rPr>
      <t>**IMPORTANT**</t>
    </r>
    <r>
      <rPr>
        <sz val="12"/>
        <rFont val="Arial"/>
        <family val="2"/>
      </rPr>
      <t xml:space="preserve">
Do not count residents with multiple intakes into the facility. (i.e., students who are released and then return to facility)</t>
    </r>
  </si>
  <si>
    <t xml:space="preserve">2025 - All Students (Unduplicated) </t>
  </si>
  <si>
    <t xml:space="preserve">This number will autofill with the Unduplicated Student Number provided on the 2025 Title I-D CSPR, based on the facility selected in B7. </t>
  </si>
  <si>
    <t>% Change between 2026 and 2025 Unduplicated Student Count</t>
  </si>
  <si>
    <r>
      <rPr>
        <sz val="12"/>
        <color rgb="FF000000"/>
        <rFont val="Arial"/>
        <family val="2"/>
      </rPr>
      <t xml:space="preserve">% Change between 2026 and 2025 Unduplicated Student Count
</t>
    </r>
    <r>
      <rPr>
        <b/>
        <sz val="12"/>
        <color rgb="FFFF0000"/>
        <rFont val="Arial"/>
        <family val="2"/>
      </rPr>
      <t xml:space="preserve">**IMPORTANT**
</t>
    </r>
    <r>
      <rPr>
        <sz val="12"/>
        <color rgb="FF000000"/>
        <rFont val="Arial"/>
        <family val="2"/>
      </rPr>
      <t>Cell C17 will turn yellow if the value in B17 is greater than 10%. Please explain the reason for the change in cell C17.</t>
    </r>
  </si>
  <si>
    <r>
      <t xml:space="preserve"># of LT Students
</t>
    </r>
    <r>
      <rPr>
        <b/>
        <sz val="12"/>
        <color indexed="8"/>
        <rFont val="Arial"/>
        <family val="2"/>
      </rPr>
      <t>(90 consecutive days or more in facility)</t>
    </r>
  </si>
  <si>
    <r>
      <rPr>
        <b/>
        <sz val="12"/>
        <rFont val="Arial"/>
        <family val="2"/>
      </rPr>
      <t>Unduplicated Number</t>
    </r>
    <r>
      <rPr>
        <sz val="12"/>
        <rFont val="Arial"/>
        <family val="2"/>
      </rPr>
      <t xml:space="preserve">
90 consecutive days or more in facility (including weekends and holidays)</t>
    </r>
  </si>
  <si>
    <r>
      <t xml:space="preserve">Duplicated Student Count
</t>
    </r>
    <r>
      <rPr>
        <b/>
        <sz val="12"/>
        <color indexed="8"/>
        <rFont val="Arial"/>
        <family val="2"/>
      </rPr>
      <t>(Including multiple enrollments by the same student)</t>
    </r>
  </si>
  <si>
    <r>
      <rPr>
        <b/>
        <sz val="12"/>
        <rFont val="Arial"/>
        <family val="2"/>
      </rPr>
      <t>Duplicated Student Count</t>
    </r>
    <r>
      <rPr>
        <sz val="12"/>
        <color rgb="FFFF0000"/>
        <rFont val="Arial"/>
        <family val="2"/>
      </rPr>
      <t xml:space="preserve">
</t>
    </r>
    <r>
      <rPr>
        <sz val="12"/>
        <rFont val="Arial"/>
        <family val="2"/>
      </rPr>
      <t xml:space="preserve">Number of students who benefitted from Title I, Part D funding, including multiple enrollments. Count the number of admissions to a facility or program per student.
</t>
    </r>
    <r>
      <rPr>
        <b/>
        <sz val="12"/>
        <color rgb="FFFF0000"/>
        <rFont val="Arial"/>
        <family val="2"/>
      </rPr>
      <t>**Data Validation**</t>
    </r>
    <r>
      <rPr>
        <sz val="12"/>
        <rFont val="Arial"/>
        <family val="2"/>
      </rPr>
      <t xml:space="preserve">
The duplicated student count must be greater than or equal to the Unduplicated Student Count in B15. If you enter an amount lower than the unduplicated number, you will receive an error.</t>
    </r>
  </si>
  <si>
    <r>
      <t xml:space="preserve">Average Length of Stay </t>
    </r>
    <r>
      <rPr>
        <b/>
        <sz val="12"/>
        <color indexed="8"/>
        <rFont val="Arial"/>
        <family val="2"/>
      </rPr>
      <t>(Days)
(Using the Duplicated Student Count)</t>
    </r>
  </si>
  <si>
    <r>
      <rPr>
        <b/>
        <sz val="12"/>
        <color rgb="FFFF0000"/>
        <rFont val="Arial"/>
        <family val="2"/>
      </rPr>
      <t>**Data Validation**</t>
    </r>
    <r>
      <rPr>
        <sz val="12"/>
        <rFont val="Arial"/>
        <family val="2"/>
      </rPr>
      <t xml:space="preserve">
Using the Duplicated Student Count. This number must be less than 365. You will receive an error if you enter a number great than 365.</t>
    </r>
  </si>
  <si>
    <t>Average Number of Days Served by Title I-D</t>
  </si>
  <si>
    <t>Transitional Services
DUPLICATED NUMBER OF STUDENTS IF APPLICABLE</t>
  </si>
  <si>
    <r>
      <t xml:space="preserve">Facility is </t>
    </r>
    <r>
      <rPr>
        <b/>
        <u/>
        <sz val="12"/>
        <rFont val="Arial"/>
        <family val="2"/>
      </rPr>
      <t>legally permitted</t>
    </r>
    <r>
      <rPr>
        <sz val="12"/>
        <rFont val="Arial"/>
        <family val="2"/>
      </rPr>
      <t xml:space="preserve"> to collect data on student outcomes after exit from facility
</t>
    </r>
  </si>
  <si>
    <r>
      <t xml:space="preserve">Indicate if the facility collects data on student outcomes after they exit the facility. </t>
    </r>
    <r>
      <rPr>
        <b/>
        <sz val="12"/>
        <rFont val="Arial"/>
        <family val="2"/>
      </rPr>
      <t xml:space="preserve"> If no, indicate in the comments column, the law or regulation that prohibits the collection of data on students when they leave the facility.
</t>
    </r>
    <r>
      <rPr>
        <b/>
        <sz val="12"/>
        <color rgb="FFFF0000"/>
        <rFont val="Arial"/>
        <family val="2"/>
      </rPr>
      <t>**Data Validation**</t>
    </r>
    <r>
      <rPr>
        <b/>
        <sz val="12"/>
        <rFont val="Arial"/>
        <family val="2"/>
      </rPr>
      <t xml:space="preserve">
</t>
    </r>
    <r>
      <rPr>
        <sz val="12"/>
        <rFont val="Arial"/>
        <family val="2"/>
      </rPr>
      <t xml:space="preserve">If the LEA enters "no" in B23, cell C23 will turn yellow to indicate an explanation is required. </t>
    </r>
  </si>
  <si>
    <r>
      <t xml:space="preserve"># of students receiving transition services that </t>
    </r>
    <r>
      <rPr>
        <b/>
        <u/>
        <sz val="12"/>
        <rFont val="Arial"/>
        <family val="2"/>
      </rPr>
      <t>address further schooling and/or employment</t>
    </r>
  </si>
  <si>
    <t>`</t>
  </si>
  <si>
    <r>
      <rPr>
        <b/>
        <sz val="12"/>
        <rFont val="Arial"/>
        <family val="2"/>
      </rPr>
      <t xml:space="preserve">Duplicated Number - </t>
    </r>
    <r>
      <rPr>
        <sz val="12"/>
        <rFont val="Arial"/>
        <family val="2"/>
      </rPr>
      <t xml:space="preserve">Indicate the number of students that receive transitional services while they are residing in the facility. (Linkage back to home school/next placement, job training/internship, etc.)
</t>
    </r>
    <r>
      <rPr>
        <b/>
        <sz val="12"/>
        <color rgb="FFFF0000"/>
        <rFont val="Arial"/>
        <family val="2"/>
      </rPr>
      <t xml:space="preserve">**Data Validation**
</t>
    </r>
    <r>
      <rPr>
        <sz val="12"/>
        <rFont val="Arial"/>
        <family val="2"/>
      </rPr>
      <t>This value must be equal to or less than the Duplicated Student Count reported in cell B19.</t>
    </r>
  </si>
  <si>
    <r>
      <t xml:space="preserve">Gender
</t>
    </r>
    <r>
      <rPr>
        <b/>
        <sz val="12"/>
        <color indexed="8"/>
        <rFont val="Arial"/>
        <family val="2"/>
      </rPr>
      <t>Enter the number of students in the facility by gender
UNDUPLICATED NUMBER</t>
    </r>
  </si>
  <si>
    <t>Male</t>
  </si>
  <si>
    <t>Female</t>
  </si>
  <si>
    <t>Autosum - Gender</t>
  </si>
  <si>
    <r>
      <t xml:space="preserve">Cell will autofill
Must equal B15 (All Students Unduplicated)
</t>
    </r>
    <r>
      <rPr>
        <b/>
        <sz val="12"/>
        <rFont val="Arial"/>
        <family val="2"/>
      </rPr>
      <t xml:space="preserve">
</t>
    </r>
    <r>
      <rPr>
        <b/>
        <sz val="12"/>
        <color rgb="FFFF0000"/>
        <rFont val="Arial"/>
        <family val="2"/>
      </rPr>
      <t>**IMPORTANT**</t>
    </r>
    <r>
      <rPr>
        <b/>
        <sz val="12"/>
        <rFont val="Arial"/>
        <family val="2"/>
      </rPr>
      <t xml:space="preserve">
</t>
    </r>
    <r>
      <rPr>
        <sz val="12"/>
        <rFont val="Arial"/>
        <family val="2"/>
      </rPr>
      <t xml:space="preserve">If cell B28 is red, there is an error in cells B26-B27. These cells must equal the All Students Unduplicated count in B15. </t>
    </r>
  </si>
  <si>
    <t>Age
Enter the number of students in the facility by age breakdown
UNDUPLICATED NUMBER</t>
  </si>
  <si>
    <t>3-5</t>
  </si>
  <si>
    <t>Autosum - Age</t>
  </si>
  <si>
    <r>
      <t xml:space="preserve">Cell will autofill
Must equal B15 (All Students Unduplicated)
</t>
    </r>
    <r>
      <rPr>
        <b/>
        <sz val="12"/>
        <color rgb="FFFF0000"/>
        <rFont val="Arial"/>
        <family val="2"/>
      </rPr>
      <t>**IMPORTANT**</t>
    </r>
    <r>
      <rPr>
        <sz val="12"/>
        <rFont val="Arial"/>
        <family val="2"/>
      </rPr>
      <t xml:space="preserve">
If cell B47 is red, there is an error in cells B30-B46. These cells must equal the All Students Unduplicated count in B15.</t>
    </r>
  </si>
  <si>
    <t>Race/Ethnicity
Enter the number of students in the facility by race/ethnicity
UNDUPLICATED NUMBER</t>
  </si>
  <si>
    <t>Hispanic/Latino</t>
  </si>
  <si>
    <r>
      <rPr>
        <b/>
        <sz val="12"/>
        <rFont val="Arial"/>
        <family val="2"/>
      </rPr>
      <t>Unduplicated Number</t>
    </r>
    <r>
      <rPr>
        <sz val="12"/>
        <rFont val="Arial"/>
        <family val="2"/>
      </rPr>
      <t xml:space="preserve">
A person of Cuban, Mexican, Puerto Rican, South or Central American, or other Spanish culture or origin, REGARDLESS of Race.</t>
    </r>
  </si>
  <si>
    <t>Non-Hispanic/Non-Latino</t>
  </si>
  <si>
    <r>
      <rPr>
        <b/>
        <sz val="12"/>
        <rFont val="Arial"/>
        <family val="2"/>
      </rPr>
      <t>Unduplicated Number</t>
    </r>
    <r>
      <rPr>
        <sz val="12"/>
        <rFont val="Arial"/>
        <family val="2"/>
      </rPr>
      <t xml:space="preserve">
All students other than Hispanic/Latino
Total must equal B58
. </t>
    </r>
  </si>
  <si>
    <t>Autosum - Ethnicity</t>
  </si>
  <si>
    <r>
      <t xml:space="preserve">Cell will autofill
Must equal B15 (All Students Unduplicated)
</t>
    </r>
    <r>
      <rPr>
        <b/>
        <sz val="12"/>
        <color rgb="FFFF0000"/>
        <rFont val="Arial"/>
        <family val="2"/>
      </rPr>
      <t xml:space="preserve">**IMPORTANT**
</t>
    </r>
    <r>
      <rPr>
        <sz val="12"/>
        <rFont val="Arial"/>
        <family val="2"/>
      </rPr>
      <t>If cell B51 is red, there is an error in cells B49-B50. These cells must equal the All Students Unduplicated count in B15.</t>
    </r>
  </si>
  <si>
    <t>Native American  or Alaskan Native</t>
  </si>
  <si>
    <t>Asian</t>
  </si>
  <si>
    <t>Black or African-American</t>
  </si>
  <si>
    <t>Native Hawaiian or Other Pacific Islander</t>
  </si>
  <si>
    <t>White</t>
  </si>
  <si>
    <t>Two or More Races</t>
  </si>
  <si>
    <t>Autosum - Race</t>
  </si>
  <si>
    <r>
      <t xml:space="preserve">Cell will autofill
Must equal B50 (Non-Hispanic/Non-Latino).
For reporting purposes, Hispanic/Latino students will be reported under Hispanic/Latino.
</t>
    </r>
    <r>
      <rPr>
        <b/>
        <sz val="12"/>
        <color rgb="FFFF0000"/>
        <rFont val="Arial"/>
        <family val="2"/>
      </rPr>
      <t>**IMPORTANT**</t>
    </r>
    <r>
      <rPr>
        <sz val="12"/>
        <rFont val="Arial"/>
        <family val="2"/>
      </rPr>
      <t xml:space="preserve">
If cell B58 is red, there is an error in cells B52-B57. These cells must equal number of Non-Hispanic/Non-Latino students reported in cell B50.</t>
    </r>
  </si>
  <si>
    <r>
      <t xml:space="preserve">Subgroup
UNDUPLICATED NUMBER
</t>
    </r>
    <r>
      <rPr>
        <b/>
        <sz val="12"/>
        <color rgb="FFFF0000"/>
        <rFont val="Arial"/>
        <family val="2"/>
      </rPr>
      <t>**Data Validation**</t>
    </r>
    <r>
      <rPr>
        <b/>
        <sz val="12"/>
        <rFont val="Arial"/>
        <family val="2"/>
      </rPr>
      <t xml:space="preserve">
This values entered in this section must be less than or equal to the Unduplicated Student Count in reported cell B15.</t>
    </r>
  </si>
  <si>
    <t>Students with Disabilities (IDEA)</t>
  </si>
  <si>
    <r>
      <t xml:space="preserve">Using the </t>
    </r>
    <r>
      <rPr>
        <b/>
        <sz val="12"/>
        <rFont val="Arial"/>
        <family val="2"/>
      </rPr>
      <t>Unduplicated Number</t>
    </r>
    <r>
      <rPr>
        <sz val="12"/>
        <rFont val="Arial"/>
        <family val="2"/>
      </rPr>
      <t>, report the number of students with disabilities, as defined by the Individuals with Disabilities Education Act (IDEA)</t>
    </r>
  </si>
  <si>
    <t>English Language Learners (ELL) Students</t>
  </si>
  <si>
    <r>
      <t xml:space="preserve">Using the </t>
    </r>
    <r>
      <rPr>
        <b/>
        <sz val="12"/>
        <rFont val="Arial"/>
        <family val="2"/>
      </rPr>
      <t>Unduplicated Number</t>
    </r>
    <r>
      <rPr>
        <sz val="12"/>
        <rFont val="Arial"/>
        <family val="2"/>
      </rPr>
      <t>, report the number of English Learner Students, as identified by State definitions and in coordination with Title III</t>
    </r>
  </si>
  <si>
    <r>
      <t xml:space="preserve">Student Information - Academic Outcomes
(While Student was in the facility)
UNDUPLICATED NUMBER 
</t>
    </r>
    <r>
      <rPr>
        <b/>
        <sz val="12"/>
        <color rgb="FFFF0000"/>
        <rFont val="Arial"/>
        <family val="2"/>
      </rPr>
      <t>**Data Validation**</t>
    </r>
    <r>
      <rPr>
        <b/>
        <sz val="12"/>
        <color theme="1"/>
        <rFont val="Arial"/>
        <family val="2"/>
      </rPr>
      <t xml:space="preserve">
This values entered in this section must be less than or equal to the Unduplicated Student Count in reported cell B15.</t>
    </r>
  </si>
  <si>
    <t># of Students that Earned High School (HS) Course Credits</t>
  </si>
  <si>
    <r>
      <t>Unduplicated Number</t>
    </r>
    <r>
      <rPr>
        <sz val="12"/>
        <rFont val="Arial"/>
        <family val="2"/>
      </rPr>
      <t xml:space="preserve">
The number of students who earned transferable high school course credits while enrolled in the facility or program. In locations where high school course credits are awarded by the state or another program (rather than the facility or agency), students still may be counted.</t>
    </r>
  </si>
  <si>
    <t># of Students that were Enrolled in a GED program</t>
  </si>
  <si>
    <r>
      <t xml:space="preserve">Unduplicated Number
</t>
    </r>
    <r>
      <rPr>
        <sz val="12"/>
        <rFont val="Arial"/>
        <family val="2"/>
      </rPr>
      <t>The number of students who, while in the facility or program, enrolled in a program or course designed to help students earn a GED. The GED program may be run by an external organization or agency.</t>
    </r>
  </si>
  <si>
    <t># of Students that were Enrolled in the Local School District</t>
  </si>
  <si>
    <r>
      <t xml:space="preserve">Unduplicated Number
</t>
    </r>
    <r>
      <rPr>
        <sz val="12"/>
        <rFont val="Arial"/>
        <family val="2"/>
      </rPr>
      <t xml:space="preserve">The number of students who, while in the facility or program, were enrolled in the Local School District. </t>
    </r>
  </si>
  <si>
    <r>
      <t># of Students that Earned a</t>
    </r>
    <r>
      <rPr>
        <sz val="12"/>
        <color rgb="FFFF0000"/>
        <rFont val="Arial"/>
        <family val="2"/>
      </rPr>
      <t xml:space="preserve"> </t>
    </r>
    <r>
      <rPr>
        <sz val="12"/>
        <rFont val="Arial"/>
        <family val="2"/>
      </rPr>
      <t>GED</t>
    </r>
  </si>
  <si>
    <r>
      <t xml:space="preserve">Unduplicated Number
</t>
    </r>
    <r>
      <rPr>
        <sz val="12"/>
        <rFont val="Arial"/>
        <family val="2"/>
      </rPr>
      <t>The number of students who earned a GED while enrolled in the facility or program. In locations where a GED is awarded by the state or another program (rather than the
facility or agency), students still may be counted.</t>
    </r>
  </si>
  <si>
    <t># of Students that Obtained a HS Diploma</t>
  </si>
  <si>
    <r>
      <t xml:space="preserve">Unduplicated Number
</t>
    </r>
    <r>
      <rPr>
        <sz val="12"/>
        <rFont val="Arial"/>
        <family val="2"/>
      </rPr>
      <t>The number of students who earned a high school diploma while enrolled in the facility or program. In locations where a high school diploma is awarded by the state or another
program (rather than the facility or agency), students still may be counted.</t>
    </r>
  </si>
  <si>
    <t># of Students that were Accepted and/or Enrolled in Post Secondary Education</t>
  </si>
  <si>
    <r>
      <t xml:space="preserve">Unduplicated Number
</t>
    </r>
    <r>
      <rPr>
        <sz val="12"/>
        <rFont val="Arial"/>
        <family val="2"/>
      </rPr>
      <t>The number of students who were accepted into and/or enrolled in postsecondary programs while enrolled in the facility or program.</t>
    </r>
  </si>
  <si>
    <r>
      <t xml:space="preserve">Vocational Outcomes
(While Student was in the facility)
UNDUPLICATED NUMBER 
</t>
    </r>
    <r>
      <rPr>
        <b/>
        <sz val="12"/>
        <color rgb="FFFF0000"/>
        <rFont val="Arial"/>
        <family val="2"/>
      </rPr>
      <t>**Data Validation**</t>
    </r>
    <r>
      <rPr>
        <b/>
        <sz val="12"/>
        <color theme="1"/>
        <rFont val="Arial"/>
        <family val="2"/>
      </rPr>
      <t xml:space="preserve">
This values entered in this section must be less than or equal to the Unduplicated Student Count in reported cell B15.</t>
    </r>
  </si>
  <si>
    <t># of Students that were Enrolled in Job Training Courses/Programs</t>
  </si>
  <si>
    <r>
      <t xml:space="preserve">Unduplicated Number
</t>
    </r>
    <r>
      <rPr>
        <sz val="12"/>
        <rFont val="Arial"/>
        <family val="2"/>
      </rPr>
      <t>The number of students who were enrolled in vocational/job training programs or courses while enrolled in the facility or program.</t>
    </r>
  </si>
  <si>
    <t># of Students that Obtained Employment</t>
  </si>
  <si>
    <r>
      <t xml:space="preserve">Unduplicated Number
</t>
    </r>
    <r>
      <rPr>
        <sz val="12"/>
        <rFont val="Arial"/>
        <family val="2"/>
      </rPr>
      <t>The number of students who received job offers while in the facility or program.</t>
    </r>
  </si>
  <si>
    <r>
      <t>Student Information - Academic Outcomes
(U</t>
    </r>
    <r>
      <rPr>
        <b/>
        <sz val="12"/>
        <color indexed="8"/>
        <rFont val="Arial"/>
        <family val="2"/>
      </rPr>
      <t xml:space="preserve">p to 90 days after student exits the facility)
UNDUPLICATED NUMBER
</t>
    </r>
    <r>
      <rPr>
        <i/>
        <sz val="12"/>
        <color rgb="FF000000"/>
        <rFont val="Arial"/>
        <family val="2"/>
      </rPr>
      <t>If a student attained an outcome once while in the program/facility and once during the 90 day transition period, that student may be counted in this section as well.</t>
    </r>
    <r>
      <rPr>
        <b/>
        <sz val="12"/>
        <rFont val="Arial"/>
        <family val="2"/>
      </rPr>
      <t xml:space="preserve">
</t>
    </r>
    <r>
      <rPr>
        <b/>
        <sz val="12"/>
        <color rgb="FFFF0000"/>
        <rFont val="Arial"/>
        <family val="2"/>
      </rPr>
      <t>**Data Validation**</t>
    </r>
    <r>
      <rPr>
        <b/>
        <sz val="12"/>
        <rFont val="Arial"/>
        <family val="2"/>
      </rPr>
      <t xml:space="preserve">
This values entered in this section must be less than or equal to the Unduplicated Student Count in reported cell B15.</t>
    </r>
  </si>
  <si>
    <t># of Students that Earned High School (HS) Course Credit</t>
  </si>
  <si>
    <r>
      <rPr>
        <b/>
        <sz val="12"/>
        <rFont val="Arial"/>
        <family val="2"/>
      </rPr>
      <t>Unduplicated Number</t>
    </r>
    <r>
      <rPr>
        <sz val="12"/>
        <rFont val="Arial"/>
        <family val="2"/>
      </rPr>
      <t xml:space="preserve">
The number of students who earned transferable high school course credits any time between exit and 90 days after exit from the facility or program.</t>
    </r>
  </si>
  <si>
    <r>
      <rPr>
        <b/>
        <sz val="12"/>
        <rFont val="Arial"/>
        <family val="2"/>
      </rPr>
      <t>Unduplicated Number</t>
    </r>
    <r>
      <rPr>
        <sz val="12"/>
        <rFont val="Arial"/>
        <family val="2"/>
      </rPr>
      <t xml:space="preserve">
The number of students who enrolled in a program or course designed to help students earn a GED, any time between exit and 90 days after exit from the facility or program. </t>
    </r>
  </si>
  <si>
    <r>
      <rPr>
        <b/>
        <sz val="12"/>
        <rFont val="Arial"/>
        <family val="2"/>
      </rPr>
      <t>Unduplicated Number</t>
    </r>
    <r>
      <rPr>
        <sz val="12"/>
        <rFont val="Arial"/>
        <family val="2"/>
      </rPr>
      <t xml:space="preserve">
The number of students who returned to or enrolled in their local district schools (external to the juvenile justice system) within 90 days after exit from the facility or program.</t>
    </r>
  </si>
  <si>
    <r>
      <rPr>
        <b/>
        <sz val="12"/>
        <rFont val="Arial"/>
        <family val="2"/>
      </rPr>
      <t>Unduplicated Number</t>
    </r>
    <r>
      <rPr>
        <sz val="12"/>
        <rFont val="Arial"/>
        <family val="2"/>
      </rPr>
      <t xml:space="preserve">
The number of students who earned a GED any time between exit and 90 days after exit from the facility or program.</t>
    </r>
  </si>
  <si>
    <r>
      <rPr>
        <b/>
        <sz val="12"/>
        <rFont val="Arial"/>
        <family val="2"/>
      </rPr>
      <t>Unduplicated Number</t>
    </r>
    <r>
      <rPr>
        <sz val="12"/>
        <rFont val="Arial"/>
        <family val="2"/>
      </rPr>
      <t xml:space="preserve">
The number of students who earned a high school diploma any time between exit and 90 days after exit from the facility or program.</t>
    </r>
  </si>
  <si>
    <r>
      <rPr>
        <b/>
        <sz val="12"/>
        <rFont val="Arial"/>
        <family val="2"/>
      </rPr>
      <t>Unduplicated Number</t>
    </r>
    <r>
      <rPr>
        <sz val="12"/>
        <rFont val="Arial"/>
        <family val="2"/>
      </rPr>
      <t xml:space="preserve">
The number of students who were accepted into and/or enrolled in postsecondary programs any time between exit and 90 days after exit from the facility or program. </t>
    </r>
  </si>
  <si>
    <r>
      <t xml:space="preserve">Vocational Outcomes
(Up to 90 days after student exits the facility)
UNDUPLICATED NUMBER
</t>
    </r>
    <r>
      <rPr>
        <i/>
        <sz val="12"/>
        <rFont val="Arial"/>
        <family val="2"/>
      </rPr>
      <t>If a student attained an outcome once while in the program/facility and once during the 90 day transition period, that student may be counted in this section as well.</t>
    </r>
    <r>
      <rPr>
        <b/>
        <sz val="12"/>
        <rFont val="Arial"/>
        <family val="2"/>
      </rPr>
      <t xml:space="preserve">
</t>
    </r>
    <r>
      <rPr>
        <b/>
        <sz val="12"/>
        <color rgb="FFFF0000"/>
        <rFont val="Arial"/>
        <family val="2"/>
      </rPr>
      <t>**Data Validation**</t>
    </r>
    <r>
      <rPr>
        <b/>
        <sz val="12"/>
        <rFont val="Arial"/>
        <family val="2"/>
      </rPr>
      <t xml:space="preserve">
This values entered in this section must be less than or equal to the Unduplicated Student Count in reported cell B15.</t>
    </r>
  </si>
  <si>
    <r>
      <rPr>
        <b/>
        <sz val="12"/>
        <rFont val="Arial"/>
        <family val="2"/>
      </rPr>
      <t>Unduplicated Number</t>
    </r>
    <r>
      <rPr>
        <sz val="12"/>
        <rFont val="Arial"/>
        <family val="2"/>
      </rPr>
      <t xml:space="preserve">
The number of students who were enrolled in vocational/job training programs or courses any time between exit and 90 days after exit from the facility or program.</t>
    </r>
  </si>
  <si>
    <r>
      <rPr>
        <b/>
        <sz val="12"/>
        <rFont val="Arial"/>
        <family val="2"/>
      </rPr>
      <t>Unduplicated Number</t>
    </r>
    <r>
      <rPr>
        <sz val="12"/>
        <rFont val="Arial"/>
        <family val="2"/>
      </rPr>
      <t xml:space="preserve">
The number of students who received job offers any time between exit and 90 days after exit from the facility or program.</t>
    </r>
  </si>
  <si>
    <r>
      <t xml:space="preserve">Long-Term (LT) Student Data for Reading
</t>
    </r>
    <r>
      <rPr>
        <b/>
        <sz val="12"/>
        <color indexed="8"/>
        <rFont val="Arial"/>
        <family val="2"/>
      </rPr>
      <t>(Residents in facility 90 consecutive days or more)
UNDUPLICATED NUMBER</t>
    </r>
  </si>
  <si>
    <r>
      <t xml:space="preserve"># of LT Students </t>
    </r>
    <r>
      <rPr>
        <sz val="11"/>
        <color indexed="61"/>
        <rFont val="Times New Roman"/>
        <family val="1"/>
      </rPr>
      <t/>
    </r>
  </si>
  <si>
    <t>Cell will autofill with the # of Long-term Students reported in B18.</t>
  </si>
  <si>
    <t># of LT Students Who Took Both an Initial and Follow-up Assessment and Received a Score.</t>
  </si>
  <si>
    <r>
      <t xml:space="preserve">Unduplicated Number
</t>
    </r>
    <r>
      <rPr>
        <sz val="12"/>
        <rFont val="Arial"/>
        <family val="2"/>
      </rPr>
      <t># of Long-term students who took both an initial and follow-up assessment and received a score</t>
    </r>
  </si>
  <si>
    <t># of LT Students Who Took an Initial Assessment Only</t>
  </si>
  <si>
    <r>
      <t xml:space="preserve">Unduplicated Number
</t>
    </r>
    <r>
      <rPr>
        <sz val="12"/>
        <rFont val="Arial"/>
        <family val="2"/>
      </rPr>
      <t># of Long-term students who took an initial assessment only</t>
    </r>
  </si>
  <si>
    <t># of LT Students Who Took a Follow-up Assessment Only</t>
  </si>
  <si>
    <r>
      <rPr>
        <b/>
        <sz val="12"/>
        <rFont val="Arial"/>
        <family val="2"/>
      </rPr>
      <t xml:space="preserve">Unduplicated Number
</t>
    </r>
    <r>
      <rPr>
        <sz val="12"/>
        <rFont val="Arial"/>
        <family val="2"/>
      </rPr>
      <t># of Long-term students who took a follow-up assessment only</t>
    </r>
    <r>
      <rPr>
        <b/>
        <sz val="12"/>
        <rFont val="Arial"/>
        <family val="2"/>
      </rPr>
      <t xml:space="preserve">
</t>
    </r>
    <r>
      <rPr>
        <i/>
        <sz val="12"/>
        <rFont val="Arial"/>
        <family val="2"/>
      </rPr>
      <t>For students that were given an initial assessment prior to the reporting period</t>
    </r>
  </si>
  <si>
    <t># of LT Students with No Initial Assessment Results</t>
  </si>
  <si>
    <r>
      <rPr>
        <b/>
        <sz val="12"/>
        <rFont val="Arial"/>
        <family val="2"/>
      </rPr>
      <t xml:space="preserve">Unduplicated Number
</t>
    </r>
    <r>
      <rPr>
        <sz val="12"/>
        <rFont val="Arial"/>
        <family val="2"/>
      </rPr>
      <t xml:space="preserve"># of Long-term students with no initial assessment results </t>
    </r>
  </si>
  <si>
    <t>Autosum - LT Data Reading</t>
  </si>
  <si>
    <r>
      <t xml:space="preserve">Cell will autofill with the sum of cells B84-B87.
Must equal # of Long Term Students
</t>
    </r>
    <r>
      <rPr>
        <b/>
        <sz val="12"/>
        <color rgb="FFFF0000"/>
        <rFont val="Arial"/>
        <family val="2"/>
      </rPr>
      <t>**DATA VALIDATION**</t>
    </r>
    <r>
      <rPr>
        <b/>
        <sz val="12"/>
        <rFont val="Arial"/>
        <family val="2"/>
      </rPr>
      <t xml:space="preserve">
</t>
    </r>
    <r>
      <rPr>
        <sz val="12"/>
        <rFont val="Arial"/>
        <family val="2"/>
      </rPr>
      <t xml:space="preserve">If Cell B88 is red, there is an error in cells B84-B87. These cells must equal the total number of Long Term Students in B18/B83. </t>
    </r>
  </si>
  <si>
    <t>Long-Term Initial Assessment Results for Reading
(Residents in facility 90 consecutive days or more)
UNDUPLICATED NUMBER</t>
  </si>
  <si>
    <t># of LT Students Who Took An Initial Assessment</t>
  </si>
  <si>
    <t>Cell will autofill with the sum of cells B84-B85.
(# of LT Students with Both Initial &amp; Follow-up Assessment Results and # of LT Students Who Took an Initial Assessment Only)</t>
  </si>
  <si>
    <t># of LT Students Scoring At or Above Grade Level on their Initial Assessment</t>
  </si>
  <si>
    <r>
      <t xml:space="preserve">Unduplicated Number
</t>
    </r>
    <r>
      <rPr>
        <sz val="12"/>
        <rFont val="Arial"/>
        <family val="2"/>
      </rPr>
      <t>Of the students who took an initial assessment (reported in cell B90), provide the number that scored at or above grade level.</t>
    </r>
  </si>
  <si>
    <t># of LT Students Scoring Below Grade Level on their Initial Assessment</t>
  </si>
  <si>
    <r>
      <t xml:space="preserve">Unduplicated Number
</t>
    </r>
    <r>
      <rPr>
        <sz val="12"/>
        <rFont val="Arial"/>
        <family val="2"/>
      </rPr>
      <t>Of the students who took an initial assessment (reported in cell B90), provide the number that scored below grade level.</t>
    </r>
  </si>
  <si>
    <t>Autosum - Assessment Results Reading</t>
  </si>
  <si>
    <r>
      <t xml:space="preserve">Cell will autofill
Must equal B90 (# of LT Students with Both Initial &amp; Follow-up Assessment Results and # of LT Students with Initial Assessments Only)
</t>
    </r>
    <r>
      <rPr>
        <b/>
        <sz val="12"/>
        <color rgb="FFFF0000"/>
        <rFont val="Arial"/>
        <family val="2"/>
      </rPr>
      <t xml:space="preserve">
**DATA VALIDATION**</t>
    </r>
    <r>
      <rPr>
        <sz val="12"/>
        <rFont val="Arial"/>
        <family val="2"/>
      </rPr>
      <t xml:space="preserve">
If Cell B93 is red, there is an error in cells B91-B92. These cells must equal the total number of Long Term Students that took an initial assessment in Cell B90</t>
    </r>
  </si>
  <si>
    <r>
      <t xml:space="preserve">Long-Term Student Gains - Initial to Follow-up Assessment for Reading
(Residents in facility 90 consecutive days or more)
UNDUPLICATED NUMBER
</t>
    </r>
    <r>
      <rPr>
        <sz val="12"/>
        <rFont val="Arial"/>
        <family val="2"/>
      </rPr>
      <t xml:space="preserve">
Provide the unduplicated number of long-term students who participated in reading initial and follow-up assessments. Students should be reported in only one of the change categories.
Report only information on a student's most recent assessment data. Students who were assessed prior to July 1,
2024, may be included if their follow-up assessment was administered during the reporting year. Students who were assessed
after the reporting year ended should be counted in the following year. </t>
    </r>
  </si>
  <si>
    <t>Cell will autofill with the sum of cells B84 &amp; B86. (# of LT Students with Both Initial &amp; Follow-up Assessment Results and # of LT Students with Initial Assessments Only)</t>
  </si>
  <si>
    <t># of LT Students with a Negative Grade Change Initial to Follow-up Assessment</t>
  </si>
  <si>
    <r>
      <t xml:space="preserve">Unduplicated Number
</t>
    </r>
    <r>
      <rPr>
        <sz val="12"/>
        <rFont val="Arial"/>
        <family val="2"/>
      </rPr>
      <t>Of the students who took both an initial and follow-up reading assessment, provide the number of students with a negative grade change from initial to follow-up.</t>
    </r>
  </si>
  <si>
    <t># of LT Students with No Grade Change Initial to Follow-up Assessment</t>
  </si>
  <si>
    <r>
      <t xml:space="preserve">Unduplicated Number
</t>
    </r>
    <r>
      <rPr>
        <sz val="12"/>
        <rFont val="Arial"/>
        <family val="2"/>
      </rPr>
      <t>Of the students who took both an initial and follow-up reading assessment, provide the number of students with a no grade change from initial to follow-up.</t>
    </r>
  </si>
  <si>
    <t># of LT Students achieving up to a 1/2 Grade Change Initial to Follow-up Assessment</t>
  </si>
  <si>
    <r>
      <t xml:space="preserve">Unduplicated Number
</t>
    </r>
    <r>
      <rPr>
        <sz val="12"/>
        <rFont val="Arial"/>
        <family val="2"/>
      </rPr>
      <t>Of the students who took both an initial and follow-up reading assessment, provide the number of students achieving up to a 1/2 grade change from initial to follow-up assessment.</t>
    </r>
  </si>
  <si>
    <t># of LT Students achieving a 1/2 to 1 Full Grade Change Initial to Follow-up Assessment</t>
  </si>
  <si>
    <r>
      <t xml:space="preserve">Unduplicated Number
</t>
    </r>
    <r>
      <rPr>
        <sz val="12"/>
        <rFont val="Arial"/>
        <family val="2"/>
      </rPr>
      <t>Of the students who took both an initial and follow-up reading assessment, provide the number of students achieving a 1/2 to 1 full change from initial to follow-up assessment.</t>
    </r>
  </si>
  <si>
    <t># of LT Students Achieving Up to 1 Full Grade Change Initial to Follow-up Assessment</t>
  </si>
  <si>
    <r>
      <t xml:space="preserve">Cell will autofill. 
Adds cells B98 &amp; B99 to calculate the number of students achieving up to 1 full grade change initial to follow-up assessment. 
</t>
    </r>
    <r>
      <rPr>
        <i/>
        <sz val="12"/>
        <rFont val="Arial"/>
        <family val="2"/>
      </rPr>
      <t xml:space="preserve">This cell is used for data reporting by NYSED. </t>
    </r>
  </si>
  <si>
    <t># of LT Students Achieving More than 1 Full Grade Change Initial to Follow-up Assessment</t>
  </si>
  <si>
    <r>
      <t xml:space="preserve">Unduplicated Number
</t>
    </r>
    <r>
      <rPr>
        <sz val="12"/>
        <rFont val="Arial"/>
        <family val="2"/>
      </rPr>
      <t>Of the students who took both an initial and follow-up reading assessment, provide the number of students achieving more than 1 full grade change from initial to follow-up assessment.</t>
    </r>
  </si>
  <si>
    <t>Autosum - Grade Change Reading</t>
  </si>
  <si>
    <r>
      <t xml:space="preserve">Cell will autofill from cell B95 (# of LT Students with Both Initial &amp; Follow-up Assessment Results)
</t>
    </r>
    <r>
      <rPr>
        <b/>
        <sz val="12"/>
        <color rgb="FFFF0000"/>
        <rFont val="Arial"/>
        <family val="2"/>
      </rPr>
      <t>**DATA VALIDATION**</t>
    </r>
    <r>
      <rPr>
        <sz val="12"/>
        <rFont val="Arial"/>
        <family val="2"/>
      </rPr>
      <t xml:space="preserve">
If Cell B102 is red, there is an error in cells B96-99 &amp; B101. These cells must equal the total number of Long Term Students with Initial &amp; Follow-up Assessment Results (cell B95)</t>
    </r>
  </si>
  <si>
    <t>Long-Term Student Data for Mathematics
(Residents in facility 90 consecutive days or more)
UNDUPLICATED NUMBER</t>
  </si>
  <si>
    <t>Cell will autofill
(# of Long Term Students)</t>
  </si>
  <si>
    <t># of LT Students  Who Took Both an Initial and Follow-up Assessment and Received a Score.</t>
  </si>
  <si>
    <r>
      <t xml:space="preserve">Unduplicated Number
</t>
    </r>
    <r>
      <rPr>
        <sz val="12"/>
        <rFont val="Arial"/>
        <family val="2"/>
      </rPr>
      <t># of Long-term students who took both an initial and follow-up mathematics assessment and received a score</t>
    </r>
  </si>
  <si>
    <r>
      <t xml:space="preserve">Unduplicated Number
</t>
    </r>
    <r>
      <rPr>
        <sz val="12"/>
        <rFont val="Arial"/>
        <family val="2"/>
      </rPr>
      <t># of Long-term students who took an initial mathematics assessment only</t>
    </r>
  </si>
  <si>
    <r>
      <rPr>
        <b/>
        <sz val="12"/>
        <rFont val="Arial"/>
        <family val="2"/>
      </rPr>
      <t>Unduplicated Number</t>
    </r>
    <r>
      <rPr>
        <sz val="12"/>
        <rFont val="Arial"/>
        <family val="2"/>
      </rPr>
      <t xml:space="preserve">
# of Long-term students who took a follow-up mathematics assessment only
</t>
    </r>
    <r>
      <rPr>
        <i/>
        <sz val="12"/>
        <rFont val="Arial"/>
        <family val="2"/>
      </rPr>
      <t>For students that were given an initial mathematics assessment prior to the reporting period</t>
    </r>
  </si>
  <si>
    <r>
      <rPr>
        <b/>
        <sz val="12"/>
        <rFont val="Arial"/>
        <family val="2"/>
      </rPr>
      <t>Unduplicated Number</t>
    </r>
    <r>
      <rPr>
        <sz val="12"/>
        <rFont val="Arial"/>
        <family val="2"/>
      </rPr>
      <t xml:space="preserve">
# of Long-term students with no initial mathematics assessment results </t>
    </r>
  </si>
  <si>
    <t>Autosum - LT Data Mathematics</t>
  </si>
  <si>
    <r>
      <t xml:space="preserve">Cell will autofill with the sum of cells B105-B108.
Must equal B104 (# of Long Term Students)
</t>
    </r>
    <r>
      <rPr>
        <b/>
        <sz val="12"/>
        <color rgb="FFFF0000"/>
        <rFont val="Arial"/>
        <family val="2"/>
      </rPr>
      <t>**DATA VALIDATION**</t>
    </r>
    <r>
      <rPr>
        <sz val="12"/>
        <rFont val="Arial"/>
        <family val="2"/>
      </rPr>
      <t xml:space="preserve">
If Cell B109 is red, there is an error in cells B105-B108. These cells must equal the total number of Long Term Students in B18/B104. </t>
    </r>
  </si>
  <si>
    <t>Long-Term Initial Assessment Results for Mathematics
(Residents in facility 90 consecutive days or more)
UNDUPLICATED NUMBER</t>
  </si>
  <si>
    <t>Cell will autofill. Totals cells B105+B106.
(# of LT Students with Both Initial &amp; Follow-up mathematics assessment results and # of LT Students with Initial mathematics assessments Only)</t>
  </si>
  <si>
    <t xml:space="preserve"> </t>
  </si>
  <si>
    <r>
      <t xml:space="preserve">Unduplicated Number
</t>
    </r>
    <r>
      <rPr>
        <sz val="12"/>
        <rFont val="Arial"/>
        <family val="2"/>
      </rPr>
      <t>Of the students who took an initial mathematics assessment (cell B111), provide the number that scored at or above grade level.</t>
    </r>
  </si>
  <si>
    <r>
      <t xml:space="preserve">Unduplicated Number
</t>
    </r>
    <r>
      <rPr>
        <sz val="12"/>
        <rFont val="Arial"/>
        <family val="2"/>
      </rPr>
      <t>Of the students who took an initial mathematics assessment (cell B111), provide the number that scored below grade level.</t>
    </r>
  </si>
  <si>
    <t>Autosum - Assessment Results Mathematics</t>
  </si>
  <si>
    <r>
      <t xml:space="preserve">Cell will autofill
Must equal B111 (# of LT Students with Both Initial &amp; Follow-up mathematics assessment Results and # of LT Students with Initial mathematics assessments Only)
</t>
    </r>
    <r>
      <rPr>
        <b/>
        <sz val="12"/>
        <color rgb="FFFF0000"/>
        <rFont val="Arial"/>
        <family val="2"/>
      </rPr>
      <t>**DATA VALIDATION**</t>
    </r>
    <r>
      <rPr>
        <sz val="12"/>
        <rFont val="Arial"/>
        <family val="2"/>
      </rPr>
      <t xml:space="preserve">
If Cell B114 is red, there is an error in cells B112-B113. These cells must equal the total number of Long Term Students that took an initial mathematics assessment (Cell B111) </t>
    </r>
  </si>
  <si>
    <r>
      <t xml:space="preserve">Long-Term Student Gains - Initial to Follow-up Assessment for Mathematics
(Residents in facility 90 consecutive days or more)
UNDUPLICATED NUMBER
</t>
    </r>
    <r>
      <rPr>
        <sz val="12"/>
        <rFont val="Arial"/>
        <family val="2"/>
      </rPr>
      <t xml:space="preserve">
Provide the unduplicated number of long-term students who participated in mathematics initial and follow-up assessments. Students should be reported in only one of the change categories.
Report only information on a student's most recent assessment data. Students who were assessed prior to July 1,
2024, may be included if their follow-up assessment was administered during the reporting year. Students who were assessed
after the reporting year ended should be counted in the following year. </t>
    </r>
  </si>
  <si>
    <t>Cell will autofill with the sum of cells B105 &amp; B107. (# of LT Students with Both Initial &amp; Follow-up Assessment Results and # of LT Students with Initial Assessments Only)</t>
  </si>
  <si>
    <r>
      <t xml:space="preserve">Unduplicated Number
</t>
    </r>
    <r>
      <rPr>
        <sz val="12"/>
        <rFont val="Arial"/>
        <family val="2"/>
      </rPr>
      <t>Of the students who took both an initial and follow-up mathematics assessment, provide the number of students with a negative grade change from initial to follow-up.</t>
    </r>
  </si>
  <si>
    <r>
      <t xml:space="preserve">Unduplicated Number
</t>
    </r>
    <r>
      <rPr>
        <sz val="12"/>
        <rFont val="Arial"/>
        <family val="2"/>
      </rPr>
      <t>Of the students who took both an initial and follow-up mathematics assessment, provide the number of students with a no grade change from initial to follow-up.</t>
    </r>
  </si>
  <si>
    <r>
      <t xml:space="preserve">Unduplicated Number
</t>
    </r>
    <r>
      <rPr>
        <sz val="12"/>
        <rFont val="Arial"/>
        <family val="2"/>
      </rPr>
      <t>Of the students who took both an initial and follow-up mathematics assessment, provide the number of students achieving up to a 1/2 grade change from initial to follow-up assessment.</t>
    </r>
  </si>
  <si>
    <r>
      <t xml:space="preserve">Unduplicated Number
</t>
    </r>
    <r>
      <rPr>
        <sz val="12"/>
        <rFont val="Arial"/>
        <family val="2"/>
      </rPr>
      <t>Of the students who took both an initial and follow-up mathematics assessment, provide the number of students achieving a 1/2 to 1 full grade  change from initial to follow-up assessment.</t>
    </r>
  </si>
  <si>
    <r>
      <t xml:space="preserve">Cell will autofill. 
Will add cells B119 + B120 to calculate the number of students achieving up to 1 full grade change initial to follow-up assessment. 
</t>
    </r>
    <r>
      <rPr>
        <i/>
        <sz val="12"/>
        <rFont val="Arial"/>
        <family val="2"/>
      </rPr>
      <t>This cell is used for data reporting by NYSED</t>
    </r>
  </si>
  <si>
    <r>
      <t xml:space="preserve">Unduplicated Number
</t>
    </r>
    <r>
      <rPr>
        <sz val="12"/>
        <rFont val="Arial"/>
        <family val="2"/>
      </rPr>
      <t>Of the students who took both an initial and follow-up mathematics assessment, provide the number of students achieving more than 1 full grade change from initial to follow-up assessment.</t>
    </r>
  </si>
  <si>
    <t>Autosum - Grade Change Mathematics</t>
  </si>
  <si>
    <r>
      <t xml:space="preserve">Cell will autofill
Must equal B116 (# of LT Students with Both Initial &amp; Follow-up Assessment Results)
</t>
    </r>
    <r>
      <rPr>
        <b/>
        <sz val="12"/>
        <color rgb="FFFF0000"/>
        <rFont val="Arial"/>
        <family val="2"/>
      </rPr>
      <t xml:space="preserve">**DATA VALIDATION**
</t>
    </r>
    <r>
      <rPr>
        <sz val="12"/>
        <rFont val="Arial"/>
        <family val="2"/>
      </rPr>
      <t xml:space="preserve">If Cell B123 is red, there is an error in cells B117-B120,B122. These cells must equal the total number of Long Term Students in B116. </t>
    </r>
  </si>
  <si>
    <t>CountyJail</t>
  </si>
  <si>
    <t>DOCCS</t>
  </si>
  <si>
    <t>OCFS</t>
  </si>
  <si>
    <t>Adult Correction</t>
  </si>
  <si>
    <t>Long-Term Secure Juvenile Facilities</t>
  </si>
  <si>
    <t>At-Risk Youth Shelter</t>
  </si>
  <si>
    <t>Other</t>
  </si>
  <si>
    <t>Juvenile Detention Center</t>
  </si>
  <si>
    <t>Group Home</t>
  </si>
  <si>
    <t>Ranch/Wilderness Camp</t>
  </si>
  <si>
    <t>Residential Treatment Center</t>
  </si>
  <si>
    <t>Long-term Secure Juvenile Facilities</t>
  </si>
  <si>
    <t>Special Act - Community Day Program</t>
  </si>
  <si>
    <t>Berkshire Farm Center &amp; Svc. For Youth (Gloversville)</t>
  </si>
  <si>
    <t>Rockland County Correctional Center</t>
  </si>
  <si>
    <t>DOCCS Albion CF</t>
  </si>
  <si>
    <t>OCFS Brentwood RC</t>
  </si>
  <si>
    <t>Berkshire Farm Center &amp; Svc. For Youth (West Irondequoit)</t>
  </si>
  <si>
    <t>Nassau County Correctional Facility</t>
  </si>
  <si>
    <t>DOCCS Bedford Hills CF</t>
  </si>
  <si>
    <t>OCFS Brookwood SC</t>
  </si>
  <si>
    <t>Berkshire Farm Center &amp; Svc. For Youth/Burnham Non-Secure (New Lebanon)</t>
  </si>
  <si>
    <t>Suffolk County Correctional Facility</t>
  </si>
  <si>
    <t>DOCCS Coxsackie CF</t>
  </si>
  <si>
    <t>OCFS Finger Lakes RC</t>
  </si>
  <si>
    <t>Berkshire Farm Center &amp; Svc. For Youth/Kinderhof Group Home</t>
  </si>
  <si>
    <t>DOCCS Five Points CF</t>
  </si>
  <si>
    <t>OCFS Goshen SC</t>
  </si>
  <si>
    <t>Berkshire Farm Center &amp; Svc. For Youth/Non-Secure Detention (Bath)</t>
  </si>
  <si>
    <t>DOCCS Great Meadow CF</t>
  </si>
  <si>
    <t>OCFS Harriet Tubman RC</t>
  </si>
  <si>
    <t>Berkshire Farm/Cap District Juvenile Secure Detention (South Colonie)</t>
  </si>
  <si>
    <t>DOCCS Greene CF</t>
  </si>
  <si>
    <t>OCFS Harriet Tubman RC secure unit</t>
  </si>
  <si>
    <t>Catholic Charities of Albany/Comm Maternity Farano</t>
  </si>
  <si>
    <t>DOCCS Lakeview CF</t>
  </si>
  <si>
    <t>OCFS Highland RC</t>
  </si>
  <si>
    <t>Catholic Charities of Albany/Comm Maternity Heery</t>
  </si>
  <si>
    <t>DOCCS Marcy CF</t>
  </si>
  <si>
    <t>OCFS Industry RC</t>
  </si>
  <si>
    <t>Catholic Charities of Broome County/Boys</t>
  </si>
  <si>
    <t>DOCCS Upstate CF</t>
  </si>
  <si>
    <t>OCFS Industry RC secure units</t>
  </si>
  <si>
    <t>Catholic Charities of Broome County/Teen</t>
  </si>
  <si>
    <t>DOCCS Washington CF</t>
  </si>
  <si>
    <t>OCFS MacCormick SC</t>
  </si>
  <si>
    <t>Catholic Charities of Broome County/Teen Transition 1</t>
  </si>
  <si>
    <t>DOCCS Wende CF</t>
  </si>
  <si>
    <t>OCFS Taberg RC</t>
  </si>
  <si>
    <t>Children's Home of Kingston/Grove Street Academy</t>
  </si>
  <si>
    <t>DOCCS Wyoming CF</t>
  </si>
  <si>
    <t>Children's Home of Wyoming Conference - NSD</t>
  </si>
  <si>
    <t>DOCCS Franklin</t>
  </si>
  <si>
    <t>Children's Village (Greenburgh Eleven)</t>
  </si>
  <si>
    <t>DOCCS Hudson</t>
  </si>
  <si>
    <t>Children's Village/FCAP Non-Secure Detention-M</t>
  </si>
  <si>
    <t>Children's Village/Woodfield Detention</t>
  </si>
  <si>
    <t>Elmcrest Childrens Center/AOBH</t>
  </si>
  <si>
    <t>Elmcrest Childrens Center/Hard to Place</t>
  </si>
  <si>
    <t>Elmcrest Childrens Center/Skeele</t>
  </si>
  <si>
    <t>Erie County Juv. Detention Center</t>
  </si>
  <si>
    <t>Family &amp; Children's Association/Lakeview</t>
  </si>
  <si>
    <t>Fanshaw</t>
  </si>
  <si>
    <t>Gateway/Longview</t>
  </si>
  <si>
    <t>George Jr. Republic</t>
  </si>
  <si>
    <t>Hillbrook Detention Center</t>
  </si>
  <si>
    <t>Hillside - New Life Homes/Snell Farm</t>
  </si>
  <si>
    <t>Hillside Childrens Center</t>
  </si>
  <si>
    <t>Hillside Childrens Center-Andrews-Trahey School</t>
  </si>
  <si>
    <t>Hope for Youth Diagnostic</t>
  </si>
  <si>
    <t>Hope for Youth Non-Secure Detention Center</t>
  </si>
  <si>
    <t>Hope for Youth/North Babylon Group Home</t>
  </si>
  <si>
    <t>Hope for Youth/Seaford Group Home(Moved from N)</t>
  </si>
  <si>
    <t>House of Good Shepherd</t>
  </si>
  <si>
    <t>House of Good Shepherd/NSD</t>
  </si>
  <si>
    <t>Jewish Board of Children and Family Serv./Cedar Knolls House</t>
  </si>
  <si>
    <t>Jewish Board of Family and Child Services/Kaplan</t>
  </si>
  <si>
    <t>Jewish Child Care Association</t>
  </si>
  <si>
    <t>Ketchum-Grands/Charlton School</t>
  </si>
  <si>
    <t>LaSalle School</t>
  </si>
  <si>
    <t>Lincoln Hall/Ives School                                           </t>
  </si>
  <si>
    <t>Little Flower</t>
  </si>
  <si>
    <t>Mercy First </t>
  </si>
  <si>
    <t>Mercy First/E Massapequa</t>
  </si>
  <si>
    <t>Monroe County Children's Center</t>
  </si>
  <si>
    <t>Mountain Lake Academy</t>
  </si>
  <si>
    <t>Nassau County Juvenile Detention Center</t>
  </si>
  <si>
    <t>New Directions Youth and Family Services/Weston Mills Group Home</t>
  </si>
  <si>
    <t>New Directions/Broadway House Group Home</t>
  </si>
  <si>
    <t>New Directions/Chatauqua Group Home</t>
  </si>
  <si>
    <t>New Directions/Wyndham Lawn Home for Children</t>
  </si>
  <si>
    <t>Northern Rivers/Northeast Parent &amp; Child Society</t>
  </si>
  <si>
    <t>NYC Admin for Children's Serv/ White Plains (Sheltering Arms University)</t>
  </si>
  <si>
    <t>NYC Admin for Children's Serv/Abbott Detention</t>
  </si>
  <si>
    <t>NYC Admin for Children's Serv/Crossroads</t>
  </si>
  <si>
    <t>NYC Admin for Children's Serv/Good Sheperd Barbara Blum NSP</t>
  </si>
  <si>
    <t>NYC Admin for Children's Serv/Good Sheperd Rose House</t>
  </si>
  <si>
    <t>NYC Admin for Children's Serv/Good Sheperd Sharp Detention</t>
  </si>
  <si>
    <t>NYC Admin for Children's Serv/Horizon Juvenile Detention</t>
  </si>
  <si>
    <t>NYC Admin for Children's Serv/Leake and Watts Rising Ground Bensonhurst Scholars</t>
  </si>
  <si>
    <t>NYC Admin for Children's Serv/Leake and Watts Rising Ground Thompson (Manida)</t>
  </si>
  <si>
    <t>NYC Admin for Children's Serv/Lutheran Clinton Detention</t>
  </si>
  <si>
    <t>NYC Admin for Children's Serv/MartindePorres/Ozone</t>
  </si>
  <si>
    <t>NYC Admin for Children's Serv/Rising Ground Brooklyn All Stars</t>
  </si>
  <si>
    <t>NYC Admin for Children's Serv/SCO 128th</t>
  </si>
  <si>
    <t>NYC Admin for Children's Serv/SCO 189th</t>
  </si>
  <si>
    <t>NYC Admin for Children's Serv/SCO -229th -1</t>
  </si>
  <si>
    <t>NYC Admin for Children's Serv/SCO -229th -2</t>
  </si>
  <si>
    <t>NYC Admin for Children's Serv/SCO Beach 38</t>
  </si>
  <si>
    <t>NYC Admin for Children's Serv/Sheltering Arms(Episcopal) 162nd</t>
  </si>
  <si>
    <t>NYC Admin for Children's Serv/Sheltering Arms(Episcopal) Carpenter</t>
  </si>
  <si>
    <t>NYC Admin for Children's Serv/Sheltering Arms(Episcopal) New Bridge Detention</t>
  </si>
  <si>
    <t>NYC Admin for Children's Serv/Sheltering Arms/Ozone</t>
  </si>
  <si>
    <t>NYC Admin for Children's Serv/St. Johns Detention Richmond</t>
  </si>
  <si>
    <t>NYC Admin for Children's Serv/St. John's Residence  NSP Rockaway Park</t>
  </si>
  <si>
    <t>OLV Human Services (Baker Victory Services)/RTF</t>
  </si>
  <si>
    <t>Outreach Development Corporation</t>
  </si>
  <si>
    <t>Randolph Children's Home</t>
  </si>
  <si>
    <t>Renaissance Campus School</t>
  </si>
  <si>
    <t>Re-Start/Crotona</t>
  </si>
  <si>
    <t>Re-Start/Dynamite Youth</t>
  </si>
  <si>
    <t>ReStart/Dynamite Youth Community</t>
  </si>
  <si>
    <t>ReStart/Outreach House I</t>
  </si>
  <si>
    <t>Re-Start/Promesa</t>
  </si>
  <si>
    <t>Re-Start/Seton Residence</t>
  </si>
  <si>
    <t>SCO Family Services/Madonna Heights</t>
  </si>
  <si>
    <t>St. Anne Institute</t>
  </si>
  <si>
    <t>St. John's Residence RTC</t>
  </si>
  <si>
    <t>Summit School at Nyack</t>
  </si>
  <si>
    <t>Timothy Hill Children's Ranch</t>
  </si>
  <si>
    <t>Vanderhyden Hall</t>
  </si>
  <si>
    <t>Vanderhyden Hall/Bessey Group Home</t>
  </si>
  <si>
    <t>Vanderhyden Hall/Rubin Group Home</t>
  </si>
  <si>
    <t>LEA Name</t>
  </si>
  <si>
    <t>2025 Unduplicated</t>
  </si>
  <si>
    <t>ALBION CENTRAL SCHOOL DISTRICT</t>
  </si>
  <si>
    <t>Albion CF</t>
  </si>
  <si>
    <t>BEDFORD CENTRAL SCHOOL DISTRICT</t>
  </si>
  <si>
    <t>Bedford Hills CF</t>
  </si>
  <si>
    <t>GLOVERSVILLE CITY SCHOOL DISTRICT</t>
  </si>
  <si>
    <t>WEST IRONDEQUOIT CENTRAL SCHOOL DISTRICT</t>
  </si>
  <si>
    <t>NEW LEBANON CENTRAL SCHOOL DISTRICT</t>
  </si>
  <si>
    <t>KINDERHOOK CENTRAL SCHOOL DISTRICT</t>
  </si>
  <si>
    <t>BATH CENTRAL SCHOOL DISTRICT</t>
  </si>
  <si>
    <t>SOUTH COLONIE CENTRAL SCHOOL DISTRICT</t>
  </si>
  <si>
    <t>HALF HOLLOW HILLS CENTRAL SCHOOL DISTRICT</t>
  </si>
  <si>
    <t>Brentwood RC</t>
  </si>
  <si>
    <t>HUDSON CITY SCHOOL DISTRICT</t>
  </si>
  <si>
    <t>Brookwood SC</t>
  </si>
  <si>
    <t>ALBANY CITY SCHOOL DISTRICT</t>
  </si>
  <si>
    <t>BINGHAMTON CITY SCHOOL DISTRICT</t>
  </si>
  <si>
    <t>UNION-ENDICOTT CENTRAL SCHOOL DISTRICT</t>
  </si>
  <si>
    <t>KINGSTON CITY SCHOOL DISTRICT</t>
  </si>
  <si>
    <t>CHENANGO VALLEY CENTRAL SCHOOL DISTRICT</t>
  </si>
  <si>
    <t>GREENBURGH ELEVEN UNION FREE SCHOOL DISTRICT</t>
  </si>
  <si>
    <t>POCANTICO HILLS CENTRAL SCHOOL DISTRICT</t>
  </si>
  <si>
    <t>COXSACKIE-ATHENS CENTRAL SCHOOL DISTRICT</t>
  </si>
  <si>
    <t>Coxsackie CF</t>
  </si>
  <si>
    <t>SYRACUSE CITY SCHOOL DISTRICT</t>
  </si>
  <si>
    <t>FABIUS-POMPEY CENTRAL SCHOOL DISTRICT</t>
  </si>
  <si>
    <t>BUFFALO CITY SCHOOL DISTRICT</t>
  </si>
  <si>
    <t>WEST HEMPSTEAD UNION FREE SCHOOL DISTRICT</t>
  </si>
  <si>
    <t>LANSING CENTRAL SCHOOL DISTRICT</t>
  </si>
  <si>
    <t>Finger Lakes RC</t>
  </si>
  <si>
    <t>ROMULUS CENTRAL SCHOOL DISTRICT</t>
  </si>
  <si>
    <t>Five Points CF</t>
  </si>
  <si>
    <t>MALONE CENTRAL SCHOOL DISTRICT</t>
  </si>
  <si>
    <t>Franklin CF</t>
  </si>
  <si>
    <t>WILLIAMSVILLE CENTRAL SCHOOL DISTRICT</t>
  </si>
  <si>
    <t>GEORGE JUNIOR REPUBLIC UNION FREE SCHOOL DISTRICT</t>
  </si>
  <si>
    <t>GOSHEN CENTRAL SCHOOL DISTRICT</t>
  </si>
  <si>
    <t>Goshen SC</t>
  </si>
  <si>
    <t>FORT ANN CENTRAL SCHOOL DISTRICT</t>
  </si>
  <si>
    <t>Great Meadow CF</t>
  </si>
  <si>
    <t>Greene CF</t>
  </si>
  <si>
    <t>AUBURN CITY SCHOOL DISTRICT</t>
  </si>
  <si>
    <t>Harriet Tubman RC</t>
  </si>
  <si>
    <t>Harriet Tubman RC secure unit</t>
  </si>
  <si>
    <t>HIGHLAND CENTRAL SCHOOL DISTRICT</t>
  </si>
  <si>
    <t>Highland RC</t>
  </si>
  <si>
    <t>WESTHILL CENTRAL SCHOOL DISTRICT</t>
  </si>
  <si>
    <t>Not Reported</t>
  </si>
  <si>
    <t>WEEDSPORT CENTRAL SCHOOL DISTRICT</t>
  </si>
  <si>
    <t>ROCHESTER CITY SCHOOL DISTRICT</t>
  </si>
  <si>
    <t>AMITYVILLE UNION FREE SCHOOL DISTRICT</t>
  </si>
  <si>
    <t>NORTH BABYLON UNION FREE SCHOOL DISTRICT</t>
  </si>
  <si>
    <t>LEVITTOWN UNION FREE SCHOOL DISTRICT</t>
  </si>
  <si>
    <t>NEW YORK MILLS UNION FREE SCHOOL DISTRICT</t>
  </si>
  <si>
    <t>Hudson CF</t>
  </si>
  <si>
    <t>RUSH-HENRIETTA CENTRAL SCHOOL DISTRICT</t>
  </si>
  <si>
    <t>Industry RC</t>
  </si>
  <si>
    <t>Industry RC secure units</t>
  </si>
  <si>
    <t>NEW YORK CITY GEOGRAPHIC DISTRICT # 5</t>
  </si>
  <si>
    <t>NEW YORK CITY GEOGRAPHIC DISTRICT # 1</t>
  </si>
  <si>
    <t>MOUNT PLEASANT-COTTAGE UNION FREE SCHOOL DISTRICT</t>
  </si>
  <si>
    <t>BURNT HILLS-BALLSTON LAKE CENTRAL SCHOOL DISTRICT</t>
  </si>
  <si>
    <t>BROCTON CENTRAL SCHOOL DISTRICT</t>
  </si>
  <si>
    <t>Lakeview CF</t>
  </si>
  <si>
    <t>LITTLE FLOWER UNION FREE SCHOOL DISTRICT</t>
  </si>
  <si>
    <t>ITHACA CITY SCHOOL DISTRICT</t>
  </si>
  <si>
    <t>MacCormick SC</t>
  </si>
  <si>
    <t>ONEIDA CITY SCHOOL DISTRICT</t>
  </si>
  <si>
    <t>Marcy CF</t>
  </si>
  <si>
    <t>SYOSSET CENTRAL SCHOOL DISTRICT</t>
  </si>
  <si>
    <t>LAKE PLACID CENTRAL SCHOOL DISTRICT</t>
  </si>
  <si>
    <t>EAST MEADOW UNION FREE SCHOOL DISTRICT</t>
  </si>
  <si>
    <t>PORTVILLE CENTRAL SCHOOL DISTRICT</t>
  </si>
  <si>
    <t>LANCASTER CENTRAL SCHOOL DISTRICT</t>
  </si>
  <si>
    <t>FALCONER CENTRAL SCHOOL DISTRICT</t>
  </si>
  <si>
    <t>LOCKPORT CITY SCHOOL DISTRICT</t>
  </si>
  <si>
    <t>SCHENECTADY CITY SCHOOL DISTRICT</t>
  </si>
  <si>
    <t>NEW YORK CITY GEOGRAPHIC DISTRICT #13</t>
  </si>
  <si>
    <t>NEW YORK CITY GEOGRAPHIC DISTRICT #28</t>
  </si>
  <si>
    <t>NEW YORK CITY GEOGRAPHIC DISTRICT #23</t>
  </si>
  <si>
    <t>NEW YORK CITY GEOGRAPHIC DISTRICT #19</t>
  </si>
  <si>
    <t>NEW YORK CITY GEOGRAPHIC DISTRICT # 9</t>
  </si>
  <si>
    <t>NEW YORK CITY GEOGRAPHIC DISTRICT # 7</t>
  </si>
  <si>
    <t>NEW YORK CITY GEOGRAPHIC DISTRICT #20</t>
  </si>
  <si>
    <t>NEW YORK CITY GEOGRAPHIC DISTRICT # 8</t>
  </si>
  <si>
    <t>NEW YORK CITY GEOGRAPHIC DISTRICT #27</t>
  </si>
  <si>
    <t>NEW YORK CITY GEOGRAPHIC DISTRICT #17</t>
  </si>
  <si>
    <t>NYC Admin for Children's Serv/Rising Ground Brooklyn All Stars (Rising Ground Carroll Street)</t>
  </si>
  <si>
    <t>NEW YORK CITY GEOGRAPHIC DISTRICT #29</t>
  </si>
  <si>
    <t>NEW YORK CITY GEOGRAPHIC DISTRICT #10</t>
  </si>
  <si>
    <t>NEW YORK CITY GEOGRAPHIC DISTRICT #11</t>
  </si>
  <si>
    <t>LACKAWANNA CITY SCHOOL DISTRICT</t>
  </si>
  <si>
    <t>BRENTWOOD UNION FREE SCHOOL DISTRICT</t>
  </si>
  <si>
    <t>RANDOLPH ACADEMY UNION FREE SCHOOL DISTRICT</t>
  </si>
  <si>
    <t>WEST SENECA CENTRAL SCHOOL DISTRICT</t>
  </si>
  <si>
    <t>NEW YORK CITY GEOGRAPHIC DISTRICT #12</t>
  </si>
  <si>
    <t>NEW YORK CITY GEOGRAPHIC DISTRICT #21</t>
  </si>
  <si>
    <t>FALLSBURG CENTRAL SCHOOL DISTRICT</t>
  </si>
  <si>
    <t>NEW YORK CITY GEOGRAPHIC DISTRICT #24</t>
  </si>
  <si>
    <t>CLARKSTOWN CENTRAL SCHOOL DISTRICT</t>
  </si>
  <si>
    <t>RIVERHEAD CENTRAL SCHOOL DISTRICT</t>
  </si>
  <si>
    <t>NYACK UNION FREE SCHOOL DISTRICT</t>
  </si>
  <si>
    <t>CAMDEN CENTRAL SCHOOL DISTRICT</t>
  </si>
  <si>
    <t>Taberg RC</t>
  </si>
  <si>
    <t>Upstate CF</t>
  </si>
  <si>
    <t>WYNANTSKILL UNION FREE SCHOOL DISTRICT</t>
  </si>
  <si>
    <t>TROY CITY SCHOOL DISTRICT</t>
  </si>
  <si>
    <t>Washington CF</t>
  </si>
  <si>
    <t>ALDEN CENTRAL SCHOOL DISTRICT</t>
  </si>
  <si>
    <t>Wende CF</t>
  </si>
  <si>
    <t>ATTICA CENTRAL SCHOOL DISTRICT</t>
  </si>
  <si>
    <t>Wyoming CF</t>
  </si>
  <si>
    <r>
      <t xml:space="preserve">Using the Duplicated Student Count. The average number of days that each student is </t>
    </r>
    <r>
      <rPr>
        <b/>
        <sz val="12"/>
        <color theme="1"/>
        <rFont val="Arial"/>
        <family val="2"/>
      </rPr>
      <t>in attendance</t>
    </r>
    <r>
      <rPr>
        <sz val="12"/>
        <color theme="1"/>
        <rFont val="Arial"/>
        <family val="2"/>
      </rPr>
      <t xml:space="preserve"> </t>
    </r>
    <r>
      <rPr>
        <b/>
        <sz val="12"/>
        <color theme="1"/>
        <rFont val="Arial"/>
        <family val="2"/>
      </rPr>
      <t>and receiving services</t>
    </r>
    <r>
      <rPr>
        <sz val="12"/>
        <color theme="1"/>
        <rFont val="Arial"/>
        <family val="2"/>
      </rPr>
      <t xml:space="preserve"> supported by Title I, Part D in the reporting year. 
</t>
    </r>
    <r>
      <rPr>
        <b/>
        <sz val="12"/>
        <color rgb="FFFF0000"/>
        <rFont val="Arial"/>
        <family val="2"/>
      </rPr>
      <t>**Data Validation**</t>
    </r>
    <r>
      <rPr>
        <sz val="12"/>
        <color theme="1"/>
        <rFont val="Arial"/>
        <family val="2"/>
      </rPr>
      <t xml:space="preserve">
This number must be less than the average length of stay in B20, taking into account holidays and weekends. You will receive an error if you enter a value greater than the average length of stay in B20.
</t>
    </r>
    <r>
      <rPr>
        <i/>
        <sz val="12"/>
        <color theme="1"/>
        <rFont val="Arial"/>
        <family val="2"/>
      </rPr>
      <t xml:space="preserve">See Title I-D CSPR Website for resources to assist in this calculation.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</si>
</sst>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0000000000"/>
  </numFmts>
  <fonts count="24" x14ac:knownFonts="1">
    <font>
      <sz val="11"/>
      <color theme="1"/>
      <name val="Calibri"/>
      <family val="2"/>
      <scheme val="minor"/>
    </font>
    <font>
      <sz val="11"/>
      <color indexed="61"/>
      <name val="Times New Roman"/>
      <family val="1"/>
    </font>
    <font>
      <u/>
      <sz val="11"/>
      <color theme="10"/>
      <name val="Calibri"/>
      <family val="2"/>
      <scheme val="minor"/>
    </font>
    <font>
      <sz val="11"/>
      <color theme="1"/>
      <name val="Calibri"/>
      <family val="2"/>
      <scheme val="minor"/>
    </font>
    <font>
      <sz val="8"/>
      <name val="Calibri"/>
      <family val="2"/>
      <scheme val="minor"/>
    </font>
    <font>
      <sz val="11"/>
      <color rgb="FF000000"/>
      <name val="Arial"/>
      <family val="2"/>
    </font>
    <font>
      <b/>
      <sz val="11"/>
      <color theme="1"/>
      <name val="Calibri"/>
      <family val="2"/>
      <scheme val="minor"/>
    </font>
    <font>
      <sz val="11"/>
      <color theme="1"/>
      <name val="Arial"/>
      <family val="2"/>
    </font>
    <font>
      <sz val="12"/>
      <color rgb="FF000000"/>
      <name val="Arial"/>
      <family val="2"/>
    </font>
    <font>
      <sz val="12"/>
      <name val="Arial"/>
      <family val="2"/>
    </font>
    <font>
      <b/>
      <sz val="12"/>
      <name val="Arial"/>
      <family val="2"/>
    </font>
    <font>
      <b/>
      <sz val="12"/>
      <color theme="1"/>
      <name val="Arial"/>
      <family val="2"/>
    </font>
    <font>
      <sz val="12"/>
      <color theme="1"/>
      <name val="Arial"/>
      <family val="2"/>
    </font>
    <font>
      <sz val="12"/>
      <color indexed="12"/>
      <name val="Arial"/>
      <family val="2"/>
    </font>
    <font>
      <b/>
      <sz val="12"/>
      <color indexed="8"/>
      <name val="Arial"/>
      <family val="2"/>
    </font>
    <font>
      <b/>
      <sz val="12"/>
      <color rgb="FFFF0000"/>
      <name val="Arial"/>
      <family val="2"/>
    </font>
    <font>
      <u/>
      <sz val="12"/>
      <color theme="10"/>
      <name val="Arial"/>
      <family val="2"/>
    </font>
    <font>
      <i/>
      <sz val="12"/>
      <name val="Arial"/>
      <family val="2"/>
    </font>
    <font>
      <b/>
      <i/>
      <sz val="12"/>
      <color rgb="FFFF0000"/>
      <name val="Arial"/>
      <family val="2"/>
    </font>
    <font>
      <sz val="12"/>
      <color rgb="FFFF0000"/>
      <name val="Arial"/>
      <family val="2"/>
    </font>
    <font>
      <i/>
      <sz val="12"/>
      <color theme="1"/>
      <name val="Arial"/>
      <family val="2"/>
    </font>
    <font>
      <b/>
      <u/>
      <sz val="12"/>
      <name val="Arial"/>
      <family val="2"/>
    </font>
    <font>
      <i/>
      <sz val="12"/>
      <color rgb="FF000000"/>
      <name val="Arial"/>
      <family val="2"/>
    </font>
    <font>
      <sz val="12"/>
      <name val="Arial"/>
      <family val="2"/>
    </font>
  </fonts>
  <fills count="12">
    <fill>
      <patternFill patternType="none"/>
    </fill>
    <fill>
      <patternFill patternType="gray125"/>
    </fill>
    <fill>
      <patternFill patternType="solid">
        <fgColor indexed="22"/>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7"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theme="4" tint="0.39997558519241921"/>
      </top>
      <bottom style="thin">
        <color rgb="FF000000"/>
      </bottom>
      <diagonal/>
    </border>
    <border>
      <left style="thin">
        <color rgb="FF000000"/>
      </left>
      <right style="thin">
        <color rgb="FF000000"/>
      </right>
      <top style="thin">
        <color rgb="FF000000"/>
      </top>
      <bottom style="thin">
        <color theme="4" tint="0.39997558519241921"/>
      </bottom>
      <diagonal/>
    </border>
    <border>
      <left/>
      <right/>
      <top style="thin">
        <color theme="4" tint="0.39997558519241921"/>
      </top>
      <bottom style="thin">
        <color theme="4" tint="0.39997558519241921"/>
      </bottom>
      <diagonal/>
    </border>
    <border>
      <left style="thin">
        <color rgb="FF000000"/>
      </left>
      <right style="thin">
        <color rgb="FF000000"/>
      </right>
      <top/>
      <bottom/>
      <diagonal/>
    </border>
    <border>
      <left style="thin">
        <color indexed="64"/>
      </left>
      <right/>
      <top style="thin">
        <color theme="4" tint="0.39997558519241921"/>
      </top>
      <bottom style="thin">
        <color theme="4" tint="0.39997558519241921"/>
      </bottom>
      <diagonal/>
    </border>
  </borders>
  <cellStyleXfs count="3">
    <xf numFmtId="0" fontId="0" fillId="0" borderId="0"/>
    <xf numFmtId="0" fontId="2" fillId="0" borderId="0" applyNumberFormat="0" applyFill="0" applyBorder="0" applyAlignment="0" applyProtection="0"/>
    <xf numFmtId="9" fontId="3" fillId="0" borderId="0" applyFont="0" applyFill="0" applyBorder="0" applyAlignment="0" applyProtection="0"/>
  </cellStyleXfs>
  <cellXfs count="96">
    <xf numFmtId="0" fontId="0" fillId="0" borderId="0" xfId="0"/>
    <xf numFmtId="0" fontId="5" fillId="8"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8" borderId="8" xfId="0" applyFont="1" applyFill="1" applyBorder="1" applyAlignment="1">
      <alignment horizontal="left" vertical="top" wrapText="1"/>
    </xf>
    <xf numFmtId="0" fontId="5" fillId="0" borderId="5" xfId="0" applyFont="1" applyBorder="1" applyAlignment="1">
      <alignment horizontal="left" vertical="top" wrapText="1"/>
    </xf>
    <xf numFmtId="0" fontId="5" fillId="8" borderId="5" xfId="0" applyFont="1" applyFill="1" applyBorder="1" applyAlignment="1">
      <alignment horizontal="left" vertical="top" wrapText="1"/>
    </xf>
    <xf numFmtId="0" fontId="5" fillId="0" borderId="9" xfId="0" applyFont="1" applyBorder="1" applyAlignment="1">
      <alignment horizontal="left" vertical="top" wrapText="1"/>
    </xf>
    <xf numFmtId="0" fontId="7" fillId="8" borderId="10" xfId="0" applyFont="1" applyFill="1" applyBorder="1"/>
    <xf numFmtId="0" fontId="7" fillId="0" borderId="10" xfId="0" applyFont="1" applyBorder="1"/>
    <xf numFmtId="0" fontId="7" fillId="0" borderId="0" xfId="0" applyFont="1"/>
    <xf numFmtId="0" fontId="5" fillId="8" borderId="11" xfId="0" applyFont="1" applyFill="1" applyBorder="1" applyAlignment="1">
      <alignment horizontal="left" vertical="top" wrapText="1"/>
    </xf>
    <xf numFmtId="0" fontId="6" fillId="0" borderId="0" xfId="0" applyFont="1"/>
    <xf numFmtId="0" fontId="8" fillId="0" borderId="0" xfId="0" applyFont="1"/>
    <xf numFmtId="165" fontId="9" fillId="0" borderId="1" xfId="0" applyNumberFormat="1" applyFont="1" applyBorder="1"/>
    <xf numFmtId="165" fontId="9" fillId="0" borderId="5" xfId="0" applyNumberFormat="1" applyFont="1" applyBorder="1"/>
    <xf numFmtId="165" fontId="9" fillId="0" borderId="6" xfId="0" applyNumberFormat="1" applyFont="1" applyBorder="1"/>
    <xf numFmtId="165" fontId="9" fillId="0" borderId="1" xfId="0" applyNumberFormat="1" applyFont="1" applyBorder="1" applyAlignment="1">
      <alignment wrapText="1"/>
    </xf>
    <xf numFmtId="0" fontId="9" fillId="0" borderId="1" xfId="0" applyFont="1" applyBorder="1" applyAlignment="1">
      <alignment wrapText="1"/>
    </xf>
    <xf numFmtId="0" fontId="9" fillId="0" borderId="1" xfId="0" applyFont="1" applyBorder="1"/>
    <xf numFmtId="0" fontId="9" fillId="0" borderId="0" xfId="0" applyFont="1"/>
    <xf numFmtId="165" fontId="9" fillId="0" borderId="5" xfId="0" applyNumberFormat="1" applyFont="1" applyBorder="1" applyAlignment="1">
      <alignment wrapText="1"/>
    </xf>
    <xf numFmtId="0" fontId="9" fillId="0" borderId="5" xfId="0" applyFont="1" applyBorder="1" applyAlignment="1">
      <alignment wrapText="1"/>
    </xf>
    <xf numFmtId="0" fontId="9" fillId="0" borderId="1" xfId="0" applyFont="1" applyBorder="1" applyAlignment="1" applyProtection="1">
      <alignment wrapText="1"/>
      <protection locked="0"/>
    </xf>
    <xf numFmtId="0" fontId="9" fillId="0" borderId="7" xfId="0" applyFont="1" applyBorder="1" applyAlignment="1">
      <alignment wrapText="1"/>
    </xf>
    <xf numFmtId="0" fontId="9" fillId="0" borderId="5" xfId="0" applyFont="1" applyBorder="1" applyAlignment="1" applyProtection="1">
      <alignment wrapText="1"/>
      <protection locked="0"/>
    </xf>
    <xf numFmtId="0" fontId="9" fillId="0" borderId="5" xfId="0" applyFont="1" applyBorder="1"/>
    <xf numFmtId="165" fontId="9" fillId="0" borderId="6" xfId="0" applyNumberFormat="1" applyFont="1" applyBorder="1" applyAlignment="1">
      <alignment wrapText="1"/>
    </xf>
    <xf numFmtId="0" fontId="9" fillId="0" borderId="6" xfId="0" applyFont="1" applyBorder="1" applyAlignment="1">
      <alignment wrapText="1"/>
    </xf>
    <xf numFmtId="165" fontId="9" fillId="0" borderId="0" xfId="0" applyNumberFormat="1" applyFont="1"/>
    <xf numFmtId="0" fontId="9" fillId="0" borderId="0" xfId="0" applyFont="1" applyAlignment="1" applyProtection="1">
      <alignment wrapText="1"/>
      <protection locked="0"/>
    </xf>
    <xf numFmtId="165" fontId="9" fillId="0" borderId="5" xfId="0" quotePrefix="1" applyNumberFormat="1" applyFont="1" applyBorder="1"/>
    <xf numFmtId="165" fontId="9" fillId="0" borderId="12" xfId="0" applyNumberFormat="1" applyFont="1" applyBorder="1" applyAlignment="1">
      <alignment wrapText="1"/>
    </xf>
    <xf numFmtId="165" fontId="9" fillId="0" borderId="0" xfId="0" applyNumberFormat="1" applyFont="1" applyAlignment="1">
      <alignment wrapText="1"/>
    </xf>
    <xf numFmtId="0" fontId="9" fillId="0" borderId="0" xfId="0" applyFont="1" applyAlignment="1">
      <alignment wrapText="1"/>
    </xf>
    <xf numFmtId="165" fontId="9" fillId="0" borderId="12" xfId="0" applyNumberFormat="1" applyFont="1" applyBorder="1"/>
    <xf numFmtId="0" fontId="9" fillId="0" borderId="6" xfId="0" applyFont="1" applyBorder="1" applyAlignment="1" applyProtection="1">
      <alignment wrapText="1"/>
      <protection locked="0"/>
    </xf>
    <xf numFmtId="0" fontId="11" fillId="7" borderId="2" xfId="0" applyFont="1" applyFill="1" applyBorder="1" applyAlignment="1">
      <alignment horizontal="centerContinuous" vertical="center" wrapText="1"/>
    </xf>
    <xf numFmtId="0" fontId="11" fillId="7" borderId="3" xfId="0" applyFont="1" applyFill="1" applyBorder="1" applyAlignment="1">
      <alignment horizontal="centerContinuous" vertical="center" wrapText="1"/>
    </xf>
    <xf numFmtId="0" fontId="11" fillId="7" borderId="4" xfId="0" applyFont="1" applyFill="1" applyBorder="1" applyAlignment="1">
      <alignment horizontal="centerContinuous" vertical="center" wrapText="1"/>
    </xf>
    <xf numFmtId="0" fontId="12" fillId="0" borderId="0" xfId="0" applyFont="1" applyAlignment="1" applyProtection="1">
      <alignment wrapText="1"/>
      <protection locked="0"/>
    </xf>
    <xf numFmtId="0" fontId="12" fillId="0" borderId="0" xfId="0" applyFont="1" applyProtection="1">
      <protection locked="0"/>
    </xf>
    <xf numFmtId="0" fontId="9" fillId="0" borderId="1" xfId="0" applyFont="1" applyBorder="1" applyAlignment="1">
      <alignment horizontal="left" vertical="center" wrapText="1"/>
    </xf>
    <xf numFmtId="14" fontId="10" fillId="9" borderId="1" xfId="0" applyNumberFormat="1" applyFont="1" applyFill="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9" fillId="0" borderId="1" xfId="0" applyFont="1" applyBorder="1" applyAlignment="1">
      <alignment horizontal="left" vertical="top" wrapText="1"/>
    </xf>
    <xf numFmtId="0" fontId="9" fillId="0" borderId="1" xfId="0" applyFont="1" applyBorder="1" applyAlignment="1">
      <alignment vertical="center" wrapText="1"/>
    </xf>
    <xf numFmtId="49" fontId="10" fillId="9" borderId="1" xfId="0" applyNumberFormat="1" applyFont="1" applyFill="1" applyBorder="1" applyAlignment="1" applyProtection="1">
      <alignment horizontal="center" vertical="center" wrapText="1"/>
      <protection locked="0"/>
    </xf>
    <xf numFmtId="0" fontId="9" fillId="0" borderId="1" xfId="0" applyFont="1" applyBorder="1" applyAlignment="1" applyProtection="1">
      <alignment vertical="center" wrapText="1"/>
      <protection locked="0"/>
    </xf>
    <xf numFmtId="0" fontId="9" fillId="0" borderId="1" xfId="0" applyFont="1" applyBorder="1" applyAlignment="1">
      <alignment vertical="top" wrapText="1"/>
    </xf>
    <xf numFmtId="49" fontId="16" fillId="9" borderId="1" xfId="1" applyNumberFormat="1" applyFont="1" applyFill="1" applyBorder="1" applyAlignment="1" applyProtection="1">
      <alignment horizontal="center" vertical="center" wrapText="1"/>
      <protection locked="0"/>
    </xf>
    <xf numFmtId="164" fontId="10" fillId="9" borderId="1" xfId="0" applyNumberFormat="1" applyFont="1" applyFill="1" applyBorder="1" applyAlignment="1" applyProtection="1">
      <alignment horizontal="center" vertical="center" wrapText="1"/>
      <protection locked="0"/>
    </xf>
    <xf numFmtId="0" fontId="10" fillId="9" borderId="1" xfId="0" applyFont="1" applyFill="1" applyBorder="1" applyAlignment="1" applyProtection="1">
      <alignment horizontal="center" vertical="center" wrapText="1"/>
      <protection locked="0"/>
    </xf>
    <xf numFmtId="0" fontId="12" fillId="7" borderId="1" xfId="0" applyFont="1" applyFill="1" applyBorder="1" applyAlignment="1">
      <alignment horizontal="center" vertical="center" wrapText="1"/>
    </xf>
    <xf numFmtId="1" fontId="12" fillId="7" borderId="1" xfId="0" applyNumberFormat="1" applyFont="1" applyFill="1" applyBorder="1" applyAlignment="1">
      <alignment horizontal="center" vertical="center" wrapText="1"/>
    </xf>
    <xf numFmtId="49" fontId="10" fillId="0" borderId="1" xfId="0" applyNumberFormat="1" applyFont="1" applyBorder="1" applyAlignment="1" applyProtection="1">
      <alignment horizontal="left" vertical="center" wrapText="1"/>
      <protection locked="0"/>
    </xf>
    <xf numFmtId="49" fontId="9" fillId="0" borderId="1" xfId="0" applyNumberFormat="1" applyFont="1" applyBorder="1" applyAlignment="1">
      <alignment horizontal="left" vertical="top" wrapText="1"/>
    </xf>
    <xf numFmtId="0" fontId="10" fillId="9" borderId="1" xfId="0" applyFont="1" applyFill="1" applyBorder="1" applyAlignment="1" applyProtection="1">
      <alignment horizontal="center" vertical="center"/>
      <protection locked="0"/>
    </xf>
    <xf numFmtId="0" fontId="12" fillId="2" borderId="1" xfId="0" applyFont="1" applyFill="1" applyBorder="1" applyAlignment="1">
      <alignment horizontal="center" vertical="center"/>
    </xf>
    <xf numFmtId="9" fontId="10" fillId="2" borderId="1" xfId="2" applyFont="1" applyFill="1" applyBorder="1" applyAlignment="1" applyProtection="1">
      <alignment horizontal="center" vertical="center"/>
    </xf>
    <xf numFmtId="0" fontId="12" fillId="0" borderId="1" xfId="0" applyFont="1" applyBorder="1" applyProtection="1">
      <protection locked="0"/>
    </xf>
    <xf numFmtId="0" fontId="10" fillId="0" borderId="1" xfId="0" applyFont="1" applyBorder="1" applyAlignment="1" applyProtection="1">
      <alignment vertical="center" wrapText="1"/>
      <protection locked="0"/>
    </xf>
    <xf numFmtId="0" fontId="9" fillId="6" borderId="1" xfId="0" applyFont="1" applyFill="1" applyBorder="1" applyAlignment="1">
      <alignment vertical="top" wrapText="1"/>
    </xf>
    <xf numFmtId="0" fontId="12" fillId="6" borderId="1" xfId="0" applyFont="1" applyFill="1" applyBorder="1" applyAlignment="1">
      <alignment vertical="top" wrapText="1"/>
    </xf>
    <xf numFmtId="0" fontId="11" fillId="9" borderId="1" xfId="0" applyFont="1" applyFill="1" applyBorder="1" applyAlignment="1" applyProtection="1">
      <alignment horizontal="center" vertical="center"/>
      <protection locked="0"/>
    </xf>
    <xf numFmtId="0" fontId="19" fillId="0" borderId="1" xfId="0" applyFont="1" applyBorder="1" applyAlignment="1">
      <alignment vertical="top" wrapText="1"/>
    </xf>
    <xf numFmtId="0" fontId="9"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1" fillId="5" borderId="1" xfId="0" applyFont="1" applyFill="1" applyBorder="1" applyAlignment="1">
      <alignment horizontal="centerContinuous" vertical="center" wrapText="1"/>
    </xf>
    <xf numFmtId="0" fontId="11" fillId="5" borderId="1" xfId="0" applyFont="1" applyFill="1" applyBorder="1" applyAlignment="1">
      <alignment horizontal="centerContinuous" vertical="top" wrapText="1"/>
    </xf>
    <xf numFmtId="0" fontId="10" fillId="0" borderId="1" xfId="0" applyFont="1" applyBorder="1" applyAlignment="1">
      <alignment vertical="top" wrapText="1"/>
    </xf>
    <xf numFmtId="0" fontId="19" fillId="0" borderId="1" xfId="0" applyFont="1" applyBorder="1" applyAlignment="1" applyProtection="1">
      <alignment vertical="center" wrapText="1"/>
      <protection locked="0"/>
    </xf>
    <xf numFmtId="0" fontId="10" fillId="3" borderId="2" xfId="0" applyFont="1" applyFill="1" applyBorder="1" applyAlignment="1">
      <alignment horizontal="centerContinuous" vertical="center" wrapText="1"/>
    </xf>
    <xf numFmtId="0" fontId="10" fillId="3" borderId="3" xfId="0" applyFont="1" applyFill="1" applyBorder="1" applyAlignment="1">
      <alignment horizontal="centerContinuous" vertical="center" wrapText="1"/>
    </xf>
    <xf numFmtId="0" fontId="10" fillId="3" borderId="4" xfId="0" applyFont="1" applyFill="1" applyBorder="1" applyAlignment="1">
      <alignment horizontal="centerContinuous" vertical="center" wrapText="1"/>
    </xf>
    <xf numFmtId="0" fontId="10" fillId="2" borderId="1" xfId="0" applyFont="1" applyFill="1" applyBorder="1" applyAlignment="1">
      <alignment horizontal="center" vertical="center"/>
    </xf>
    <xf numFmtId="0" fontId="10" fillId="3" borderId="2" xfId="0" applyFont="1" applyFill="1" applyBorder="1" applyAlignment="1" applyProtection="1">
      <alignment horizontal="centerContinuous" vertical="center" wrapText="1"/>
      <protection locked="0"/>
    </xf>
    <xf numFmtId="0" fontId="10" fillId="3" borderId="3" xfId="0" applyFont="1" applyFill="1" applyBorder="1" applyAlignment="1" applyProtection="1">
      <alignment horizontal="centerContinuous" vertical="center" wrapText="1"/>
      <protection locked="0"/>
    </xf>
    <xf numFmtId="0" fontId="10" fillId="3" borderId="4" xfId="0" applyFont="1" applyFill="1" applyBorder="1" applyAlignment="1" applyProtection="1">
      <alignment horizontal="centerContinuous" vertical="center" wrapText="1"/>
      <protection locked="0"/>
    </xf>
    <xf numFmtId="0" fontId="14" fillId="3" borderId="2" xfId="0" applyFont="1" applyFill="1" applyBorder="1" applyAlignment="1" applyProtection="1">
      <alignment horizontal="centerContinuous" vertical="center" wrapText="1"/>
      <protection locked="0"/>
    </xf>
    <xf numFmtId="0" fontId="14" fillId="3" borderId="3" xfId="0" applyFont="1" applyFill="1" applyBorder="1" applyAlignment="1" applyProtection="1">
      <alignment horizontal="centerContinuous" vertical="center" wrapText="1"/>
      <protection locked="0"/>
    </xf>
    <xf numFmtId="0" fontId="14" fillId="3" borderId="4" xfId="0" applyFont="1" applyFill="1" applyBorder="1" applyAlignment="1" applyProtection="1">
      <alignment horizontal="centerContinuous" vertical="center" wrapText="1"/>
      <protection locked="0"/>
    </xf>
    <xf numFmtId="0" fontId="9" fillId="4" borderId="1" xfId="0" applyFont="1" applyFill="1" applyBorder="1" applyAlignment="1" applyProtection="1">
      <alignment horizontal="center" vertical="center" wrapText="1"/>
      <protection locked="0"/>
    </xf>
    <xf numFmtId="0" fontId="12" fillId="0" borderId="0" xfId="0" applyFont="1" applyAlignment="1" applyProtection="1">
      <alignment horizontal="center"/>
      <protection locked="0"/>
    </xf>
    <xf numFmtId="0" fontId="12" fillId="0" borderId="0" xfId="0" applyFont="1" applyAlignment="1">
      <alignment vertical="top"/>
    </xf>
    <xf numFmtId="49" fontId="9" fillId="9" borderId="1" xfId="0" applyNumberFormat="1" applyFont="1" applyFill="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protection locked="0"/>
    </xf>
    <xf numFmtId="0" fontId="10" fillId="10" borderId="1" xfId="0" applyFont="1" applyFill="1" applyBorder="1" applyAlignment="1">
      <alignment horizontal="centerContinuous" vertical="center" wrapText="1"/>
    </xf>
    <xf numFmtId="0" fontId="10" fillId="10" borderId="1" xfId="0" applyFont="1" applyFill="1" applyBorder="1" applyAlignment="1">
      <alignment horizontal="centerContinuous" vertical="top" wrapText="1"/>
    </xf>
    <xf numFmtId="0" fontId="10" fillId="10" borderId="1" xfId="0" applyFont="1" applyFill="1" applyBorder="1" applyAlignment="1">
      <alignment horizontal="center" vertical="center" wrapText="1"/>
    </xf>
    <xf numFmtId="0" fontId="10" fillId="10" borderId="1" xfId="0" applyFont="1" applyFill="1" applyBorder="1" applyAlignment="1">
      <alignment horizontal="center" vertical="center"/>
    </xf>
    <xf numFmtId="0" fontId="10" fillId="10" borderId="1" xfId="0" applyFont="1" applyFill="1" applyBorder="1" applyAlignment="1">
      <alignment horizontal="center" vertical="top" wrapText="1"/>
    </xf>
    <xf numFmtId="0" fontId="10" fillId="11" borderId="1" xfId="0" applyFont="1" applyFill="1" applyBorder="1" applyAlignment="1">
      <alignment horizontal="centerContinuous" vertical="center" wrapText="1"/>
    </xf>
    <xf numFmtId="0" fontId="10" fillId="11" borderId="1" xfId="0" applyFont="1" applyFill="1" applyBorder="1" applyAlignment="1">
      <alignment horizontal="centerContinuous" vertical="top" wrapText="1"/>
    </xf>
    <xf numFmtId="0" fontId="23" fillId="0" borderId="1" xfId="0" applyFont="1" applyBorder="1" applyAlignment="1">
      <alignment vertical="top" wrapText="1"/>
    </xf>
  </cellXfs>
  <cellStyles count="3">
    <cellStyle name="Hyperlink" xfId="1" builtinId="8"/>
    <cellStyle name="Normal" xfId="0" builtinId="0"/>
    <cellStyle name="Percent" xfId="2" builtinId="5"/>
  </cellStyles>
  <dxfs count="52">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92D050"/>
        </patternFill>
      </fill>
    </dxf>
    <dxf>
      <font>
        <color theme="1"/>
      </font>
      <fill>
        <patternFill>
          <bgColor rgb="FFFF0000"/>
        </patternFill>
      </fill>
    </dxf>
    <dxf>
      <font>
        <color theme="1"/>
      </font>
      <fill>
        <patternFill>
          <bgColor rgb="FF92D050"/>
        </patternFill>
      </fill>
    </dxf>
    <dxf>
      <fill>
        <patternFill>
          <bgColor rgb="FF92D050"/>
        </patternFill>
      </fill>
    </dxf>
    <dxf>
      <fill>
        <patternFill>
          <bgColor rgb="FFFF0000"/>
        </patternFill>
      </fill>
    </dxf>
    <dxf>
      <font>
        <color theme="1"/>
      </font>
      <fill>
        <patternFill>
          <bgColor rgb="FFFF0000"/>
        </patternFill>
      </fill>
    </dxf>
    <dxf>
      <font>
        <color theme="1"/>
      </font>
      <fill>
        <patternFill>
          <bgColor rgb="FF92D050"/>
        </patternFill>
      </fill>
    </dxf>
    <dxf>
      <fill>
        <patternFill>
          <bgColor rgb="FFFF0000"/>
        </patternFill>
      </fill>
    </dxf>
    <dxf>
      <fill>
        <patternFill>
          <bgColor rgb="FF92D050"/>
        </patternFill>
      </fill>
    </dxf>
    <dxf>
      <font>
        <b/>
        <i val="0"/>
        <condense val="0"/>
        <extend val="0"/>
      </font>
      <fill>
        <patternFill>
          <bgColor indexed="1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color theme="1"/>
      </font>
      <fill>
        <patternFill>
          <bgColor rgb="FF92D050"/>
        </patternFill>
      </fill>
    </dxf>
    <dxf>
      <font>
        <color theme="1"/>
      </font>
      <fill>
        <patternFill>
          <bgColor rgb="FFFF0000"/>
        </patternFill>
      </fill>
    </dxf>
    <dxf>
      <font>
        <b/>
        <i val="0"/>
        <condense val="0"/>
        <extend val="0"/>
      </font>
      <fill>
        <patternFill>
          <bgColor indexed="10"/>
        </patternFill>
      </fill>
    </dxf>
    <dxf>
      <font>
        <color auto="1"/>
      </font>
      <fill>
        <patternFill>
          <bgColor rgb="FF92D050"/>
        </patternFill>
      </fill>
    </dxf>
    <dxf>
      <font>
        <color auto="1"/>
      </font>
      <fill>
        <patternFill>
          <bgColor rgb="FFFF0000"/>
        </patternFill>
      </fill>
    </dxf>
    <dxf>
      <fill>
        <patternFill>
          <bgColor rgb="FFFF0000"/>
        </patternFill>
      </fill>
    </dxf>
    <dxf>
      <fill>
        <patternFill>
          <bgColor rgb="FF92D050"/>
        </patternFill>
      </fill>
    </dxf>
    <dxf>
      <font>
        <b/>
        <i val="0"/>
        <condense val="0"/>
        <extend val="0"/>
      </font>
      <fill>
        <patternFill>
          <bgColor indexed="10"/>
        </patternFill>
      </fill>
      <border>
        <left/>
        <right/>
        <top/>
        <bottom/>
      </border>
    </dxf>
    <dxf>
      <font>
        <color auto="1"/>
      </font>
      <fill>
        <patternFill>
          <bgColor rgb="FF92D050"/>
        </patternFill>
      </fill>
    </dxf>
    <dxf>
      <font>
        <color auto="1"/>
      </font>
      <fill>
        <patternFill>
          <bgColor rgb="FFFF0000"/>
        </patternFill>
      </fill>
    </dxf>
    <dxf>
      <fill>
        <patternFill>
          <bgColor rgb="FFFF0000"/>
        </patternFill>
      </fill>
    </dxf>
    <dxf>
      <fill>
        <patternFill>
          <bgColor rgb="FF92D050"/>
        </patternFill>
      </fill>
    </dxf>
    <dxf>
      <fill>
        <patternFill>
          <bgColor indexed="10"/>
        </patternFill>
      </fill>
    </dxf>
    <dxf>
      <font>
        <color theme="1"/>
      </font>
      <fill>
        <patternFill>
          <bgColor rgb="FF92D050"/>
        </patternFill>
      </fill>
    </dxf>
    <dxf>
      <font>
        <color auto="1"/>
      </font>
      <fill>
        <patternFill>
          <bgColor rgb="FFFF0000"/>
        </patternFill>
      </fill>
    </dxf>
    <dxf>
      <fill>
        <patternFill>
          <bgColor rgb="FFFF0000"/>
        </patternFill>
      </fill>
    </dxf>
    <dxf>
      <fill>
        <patternFill>
          <bgColor rgb="FF92D050"/>
        </patternFill>
      </fill>
    </dxf>
    <dxf>
      <font>
        <color theme="1"/>
      </font>
      <fill>
        <patternFill>
          <bgColor rgb="FF92D050"/>
        </patternFill>
      </fill>
    </dxf>
    <dxf>
      <font>
        <color auto="1"/>
      </font>
      <fill>
        <patternFill>
          <bgColor rgb="FFFF0000"/>
        </patternFill>
      </fill>
    </dxf>
    <dxf>
      <fill>
        <patternFill>
          <bgColor rgb="FFFF0000"/>
        </patternFill>
      </fill>
    </dxf>
    <dxf>
      <fill>
        <patternFill>
          <bgColor rgb="FF92D050"/>
        </patternFill>
      </fill>
    </dxf>
    <dxf>
      <font>
        <b/>
        <i val="0"/>
        <condense val="0"/>
        <extend val="0"/>
      </font>
      <fill>
        <patternFill>
          <bgColor indexed="10"/>
        </patternFill>
      </fill>
    </dxf>
    <dxf>
      <font>
        <b val="0"/>
        <strike val="0"/>
        <outline val="0"/>
        <shadow val="0"/>
        <u val="none"/>
        <vertAlign val="baseline"/>
        <sz val="12"/>
        <color auto="1"/>
        <name val="Arial"/>
        <family val="2"/>
        <scheme val="none"/>
      </font>
      <numFmt numFmtId="0" formatCode="General"/>
      <fill>
        <patternFill patternType="none">
          <fgColor indexed="64"/>
          <bgColor auto="1"/>
        </patternFill>
      </fill>
      <alignment horizontal="general" vertical="bottom" textRotation="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family val="2"/>
        <scheme val="none"/>
      </font>
      <numFmt numFmtId="165" formatCode="000000000000"/>
      <fill>
        <patternFill patternType="none">
          <fgColor indexed="64"/>
          <bgColor auto="1"/>
        </patternFill>
      </fill>
      <alignment horizontal="general"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bottom style="thin">
          <color rgb="FF000000"/>
        </bottom>
      </border>
    </dxf>
    <dxf>
      <font>
        <b val="0"/>
        <strike val="0"/>
        <outline val="0"/>
        <shadow val="0"/>
        <u val="none"/>
        <vertAlign val="baseline"/>
        <sz val="12"/>
        <color auto="1"/>
        <name val="Arial"/>
        <family val="2"/>
        <scheme val="none"/>
      </font>
      <fill>
        <patternFill patternType="none">
          <fgColor indexed="64"/>
          <bgColor auto="1"/>
        </patternFill>
      </fill>
      <alignment horizontal="general" vertical="bottom" textRotation="0" indent="0" justifyLastLine="0" shrinkToFit="0" readingOrder="0"/>
    </dxf>
    <dxf>
      <font>
        <b val="0"/>
        <strike val="0"/>
        <outline val="0"/>
        <shadow val="0"/>
        <u val="none"/>
        <vertAlign val="baseline"/>
        <sz val="12"/>
        <color auto="1"/>
        <name val="Arial"/>
        <family val="2"/>
        <scheme val="none"/>
      </font>
      <fill>
        <patternFill patternType="none">
          <fgColor indexed="64"/>
          <bgColor auto="1"/>
        </patternFill>
      </fill>
      <alignment horizontal="general"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1D3822-34FD-4AB9-A6EC-8E8564206D8A}" name="Table1" displayName="Table1" ref="A1:D123" totalsRowShown="0" headerRowDxfId="51" dataDxfId="50" tableBorderDxfId="49">
  <autoFilter ref="A1:D123" xr:uid="{B31D3822-34FD-4AB9-A6EC-8E8564206D8A}"/>
  <sortState xmlns:xlrd2="http://schemas.microsoft.com/office/spreadsheetml/2017/richdata2" ref="A2:D122">
    <sortCondition ref="C1:C122"/>
  </sortState>
  <tableColumns count="4">
    <tableColumn id="1" xr3:uid="{75ED1929-FCA2-4842-8427-B125D9C966B1}" name="LEA BEDS Code" dataDxfId="48"/>
    <tableColumn id="2" xr3:uid="{E72C7E3A-90CC-4E5C-A775-5FD04BFAB61A}" name="LEA Name" dataDxfId="47"/>
    <tableColumn id="3" xr3:uid="{22D8D444-BD24-45F0-8E14-703AB64EF4B6}" name="Facility Name" dataDxfId="46"/>
    <tableColumn id="4" xr3:uid="{9A07FE9F-7FD0-4AC7-8436-4D9C5BD2CE63}" name="2025 Unduplicated" dataDxfId="4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3"/>
  <sheetViews>
    <sheetView showGridLines="0" tabSelected="1" zoomScaleNormal="100" zoomScaleSheetLayoutView="106" workbookViewId="0">
      <selection activeCell="A8" sqref="A8"/>
    </sheetView>
  </sheetViews>
  <sheetFormatPr defaultColWidth="8.7109375" defaultRowHeight="15" x14ac:dyDescent="0.2"/>
  <cols>
    <col min="1" max="1" width="40.140625" style="40" customWidth="1"/>
    <col min="2" max="2" width="25.28515625" style="84" customWidth="1"/>
    <col min="3" max="3" width="35.42578125" style="40" customWidth="1"/>
    <col min="4" max="4" width="57.7109375" style="85" customWidth="1"/>
    <col min="5" max="5" width="34.140625" style="39" customWidth="1"/>
    <col min="6" max="6" width="17.140625" style="39" customWidth="1"/>
    <col min="7" max="16384" width="8.7109375" style="40"/>
  </cols>
  <sheetData>
    <row r="1" spans="1:4" ht="62.25" customHeight="1" x14ac:dyDescent="0.2">
      <c r="A1" s="36" t="s">
        <v>0</v>
      </c>
      <c r="B1" s="37"/>
      <c r="C1" s="37"/>
      <c r="D1" s="38"/>
    </row>
    <row r="2" spans="1:4" ht="15.75" x14ac:dyDescent="0.2">
      <c r="A2" s="90" t="s">
        <v>1</v>
      </c>
      <c r="B2" s="91" t="s">
        <v>2</v>
      </c>
      <c r="C2" s="90" t="s">
        <v>3</v>
      </c>
      <c r="D2" s="92" t="s">
        <v>4</v>
      </c>
    </row>
    <row r="3" spans="1:4" ht="15.75" x14ac:dyDescent="0.2">
      <c r="A3" s="41" t="s">
        <v>5</v>
      </c>
      <c r="B3" s="42"/>
      <c r="C3" s="43"/>
      <c r="D3" s="44" t="s">
        <v>6</v>
      </c>
    </row>
    <row r="4" spans="1:4" ht="15.75" x14ac:dyDescent="0.2">
      <c r="A4" s="45" t="s">
        <v>7</v>
      </c>
      <c r="B4" s="46"/>
      <c r="C4" s="47"/>
      <c r="D4" s="48" t="s">
        <v>8</v>
      </c>
    </row>
    <row r="5" spans="1:4" ht="60.75" x14ac:dyDescent="0.2">
      <c r="A5" s="45" t="s">
        <v>9</v>
      </c>
      <c r="B5" s="86"/>
      <c r="C5" s="47"/>
      <c r="D5" s="48" t="s">
        <v>11</v>
      </c>
    </row>
    <row r="6" spans="1:4" ht="30" x14ac:dyDescent="0.2">
      <c r="A6" s="45" t="s">
        <v>12</v>
      </c>
      <c r="B6" s="46"/>
      <c r="C6" s="47"/>
      <c r="D6" s="48" t="s">
        <v>13</v>
      </c>
    </row>
    <row r="7" spans="1:4" ht="30" x14ac:dyDescent="0.2">
      <c r="A7" s="45" t="s">
        <v>14</v>
      </c>
      <c r="B7" s="46"/>
      <c r="C7" s="47"/>
      <c r="D7" s="48" t="s">
        <v>15</v>
      </c>
    </row>
    <row r="8" spans="1:4" ht="30" x14ac:dyDescent="0.2">
      <c r="A8" s="45" t="s">
        <v>16</v>
      </c>
      <c r="B8" s="49"/>
      <c r="C8" s="47"/>
      <c r="D8" s="48" t="s">
        <v>17</v>
      </c>
    </row>
    <row r="9" spans="1:4" ht="30" x14ac:dyDescent="0.2">
      <c r="A9" s="45" t="s">
        <v>18</v>
      </c>
      <c r="B9" s="50"/>
      <c r="C9" s="47"/>
      <c r="D9" s="48" t="s">
        <v>19</v>
      </c>
    </row>
    <row r="10" spans="1:4" ht="30" x14ac:dyDescent="0.2">
      <c r="A10" s="45" t="s">
        <v>20</v>
      </c>
      <c r="B10" s="51"/>
      <c r="C10" s="43"/>
      <c r="D10" s="48" t="s">
        <v>22</v>
      </c>
    </row>
    <row r="11" spans="1:4" ht="180" x14ac:dyDescent="0.2">
      <c r="A11" s="45" t="s">
        <v>23</v>
      </c>
      <c r="B11" s="51"/>
      <c r="C11" s="47"/>
      <c r="D11" s="48" t="s">
        <v>25</v>
      </c>
    </row>
    <row r="12" spans="1:4" ht="60.75" x14ac:dyDescent="0.2">
      <c r="A12" s="45" t="s">
        <v>26</v>
      </c>
      <c r="B12" s="52">
        <f>_xlfn.XLOOKUP(B5,Facilities!C1:C123,Facilities!B1:B123)</f>
        <v>0</v>
      </c>
      <c r="C12" s="47"/>
      <c r="D12" s="48" t="s">
        <v>27</v>
      </c>
    </row>
    <row r="13" spans="1:4" ht="60.75" x14ac:dyDescent="0.2">
      <c r="A13" s="45" t="s">
        <v>28</v>
      </c>
      <c r="B13" s="53">
        <f>_xlfn.XLOOKUP(B5,Facilities!C1:C123,Facilities!A1:A123)</f>
        <v>0</v>
      </c>
      <c r="C13" s="54"/>
      <c r="D13" s="55" t="s">
        <v>29</v>
      </c>
    </row>
    <row r="14" spans="1:4" ht="21.75" customHeight="1" x14ac:dyDescent="0.2">
      <c r="A14" s="88" t="s">
        <v>30</v>
      </c>
      <c r="B14" s="88"/>
      <c r="C14" s="88"/>
      <c r="D14" s="89"/>
    </row>
    <row r="15" spans="1:4" ht="151.5" x14ac:dyDescent="0.2">
      <c r="A15" s="47" t="s">
        <v>31</v>
      </c>
      <c r="B15" s="56"/>
      <c r="C15" s="47"/>
      <c r="D15" s="48" t="s">
        <v>32</v>
      </c>
    </row>
    <row r="16" spans="1:4" ht="45" x14ac:dyDescent="0.2">
      <c r="A16" s="47" t="s">
        <v>33</v>
      </c>
      <c r="B16" s="57">
        <f>_xlfn.XLOOKUP(B5,Facilities!C1:C123,Facilities!D1:D123)</f>
        <v>0</v>
      </c>
      <c r="C16" s="47"/>
      <c r="D16" s="48" t="s">
        <v>34</v>
      </c>
    </row>
    <row r="17" spans="1:4" ht="105" customHeight="1" x14ac:dyDescent="0.2">
      <c r="A17" s="47" t="s">
        <v>35</v>
      </c>
      <c r="B17" s="58" t="str">
        <f>IFERROR(ABS((B16-B15)/B15),"")</f>
        <v/>
      </c>
      <c r="C17" s="87"/>
      <c r="D17" s="95" t="s">
        <v>36</v>
      </c>
    </row>
    <row r="18" spans="1:4" ht="46.5" x14ac:dyDescent="0.2">
      <c r="A18" s="47" t="s">
        <v>37</v>
      </c>
      <c r="B18" s="56"/>
      <c r="C18" s="59"/>
      <c r="D18" s="48" t="s">
        <v>38</v>
      </c>
    </row>
    <row r="19" spans="1:4" ht="180.75" customHeight="1" x14ac:dyDescent="0.2">
      <c r="A19" s="47" t="s">
        <v>39</v>
      </c>
      <c r="B19" s="56"/>
      <c r="C19" s="60"/>
      <c r="D19" s="61" t="s">
        <v>40</v>
      </c>
    </row>
    <row r="20" spans="1:4" ht="60.75" x14ac:dyDescent="0.2">
      <c r="A20" s="47" t="s">
        <v>41</v>
      </c>
      <c r="B20" s="56"/>
      <c r="C20" s="47"/>
      <c r="D20" s="61" t="s">
        <v>42</v>
      </c>
    </row>
    <row r="21" spans="1:4" ht="197.25" x14ac:dyDescent="0.2">
      <c r="A21" s="60" t="s">
        <v>43</v>
      </c>
      <c r="B21" s="56"/>
      <c r="C21" s="60"/>
      <c r="D21" s="62" t="s">
        <v>418</v>
      </c>
    </row>
    <row r="22" spans="1:4" ht="44.25" customHeight="1" x14ac:dyDescent="0.2">
      <c r="A22" s="88" t="s">
        <v>44</v>
      </c>
      <c r="B22" s="88"/>
      <c r="C22" s="88"/>
      <c r="D22" s="89"/>
    </row>
    <row r="23" spans="1:4" ht="139.5" x14ac:dyDescent="0.2">
      <c r="A23" s="45" t="s">
        <v>45</v>
      </c>
      <c r="B23" s="56"/>
      <c r="C23" s="60"/>
      <c r="D23" s="48" t="s">
        <v>46</v>
      </c>
    </row>
    <row r="24" spans="1:4" ht="121.5" x14ac:dyDescent="0.2">
      <c r="A24" s="45" t="s">
        <v>47</v>
      </c>
      <c r="B24" s="56"/>
      <c r="C24" s="47" t="s">
        <v>48</v>
      </c>
      <c r="D24" s="48" t="s">
        <v>49</v>
      </c>
    </row>
    <row r="25" spans="1:4" ht="47.25" x14ac:dyDescent="0.2">
      <c r="A25" s="88" t="s">
        <v>50</v>
      </c>
      <c r="B25" s="88"/>
      <c r="C25" s="88"/>
      <c r="D25" s="89"/>
    </row>
    <row r="26" spans="1:4" ht="15.75" x14ac:dyDescent="0.2">
      <c r="A26" s="47" t="s">
        <v>51</v>
      </c>
      <c r="B26" s="63"/>
      <c r="C26" s="47"/>
      <c r="D26" s="64"/>
    </row>
    <row r="27" spans="1:4" ht="15.75" x14ac:dyDescent="0.2">
      <c r="A27" s="47" t="s">
        <v>52</v>
      </c>
      <c r="B27" s="56"/>
      <c r="C27" s="47"/>
      <c r="D27" s="64"/>
    </row>
    <row r="28" spans="1:4" ht="106.5" x14ac:dyDescent="0.2">
      <c r="A28" s="65" t="s">
        <v>53</v>
      </c>
      <c r="B28" s="66">
        <f>SUM(B26:B27)</f>
        <v>0</v>
      </c>
      <c r="C28" s="54"/>
      <c r="D28" s="55" t="s">
        <v>54</v>
      </c>
    </row>
    <row r="29" spans="1:4" ht="54" customHeight="1" x14ac:dyDescent="0.2">
      <c r="A29" s="88" t="s">
        <v>55</v>
      </c>
      <c r="B29" s="88"/>
      <c r="C29" s="88"/>
      <c r="D29" s="89"/>
    </row>
    <row r="30" spans="1:4" ht="15.75" x14ac:dyDescent="0.2">
      <c r="A30" s="67" t="s">
        <v>56</v>
      </c>
      <c r="B30" s="56"/>
      <c r="C30" s="47"/>
      <c r="D30" s="48"/>
    </row>
    <row r="31" spans="1:4" ht="15.75" x14ac:dyDescent="0.2">
      <c r="A31" s="68">
        <v>6</v>
      </c>
      <c r="B31" s="56"/>
      <c r="C31" s="47"/>
      <c r="D31" s="48"/>
    </row>
    <row r="32" spans="1:4" ht="15.75" x14ac:dyDescent="0.2">
      <c r="A32" s="68">
        <v>7</v>
      </c>
      <c r="B32" s="56"/>
      <c r="C32" s="47"/>
      <c r="D32" s="48"/>
    </row>
    <row r="33" spans="1:4" ht="15.75" x14ac:dyDescent="0.2">
      <c r="A33" s="68">
        <v>8</v>
      </c>
      <c r="B33" s="56"/>
      <c r="C33" s="47"/>
      <c r="D33" s="48"/>
    </row>
    <row r="34" spans="1:4" ht="15.75" x14ac:dyDescent="0.2">
      <c r="A34" s="68">
        <v>9</v>
      </c>
      <c r="B34" s="56"/>
      <c r="C34" s="47"/>
      <c r="D34" s="48"/>
    </row>
    <row r="35" spans="1:4" ht="15.75" x14ac:dyDescent="0.2">
      <c r="A35" s="68">
        <v>10</v>
      </c>
      <c r="B35" s="56"/>
      <c r="C35" s="47"/>
      <c r="D35" s="48"/>
    </row>
    <row r="36" spans="1:4" ht="15.75" x14ac:dyDescent="0.2">
      <c r="A36" s="68">
        <v>11</v>
      </c>
      <c r="B36" s="56"/>
      <c r="C36" s="47"/>
      <c r="D36" s="48"/>
    </row>
    <row r="37" spans="1:4" ht="15.75" x14ac:dyDescent="0.2">
      <c r="A37" s="68">
        <v>12</v>
      </c>
      <c r="B37" s="56"/>
      <c r="C37" s="47"/>
      <c r="D37" s="48"/>
    </row>
    <row r="38" spans="1:4" ht="15.75" x14ac:dyDescent="0.2">
      <c r="A38" s="68">
        <v>13</v>
      </c>
      <c r="B38" s="56"/>
      <c r="C38" s="47"/>
      <c r="D38" s="48"/>
    </row>
    <row r="39" spans="1:4" ht="15.75" x14ac:dyDescent="0.2">
      <c r="A39" s="68">
        <v>14</v>
      </c>
      <c r="B39" s="56"/>
      <c r="C39" s="47"/>
      <c r="D39" s="48"/>
    </row>
    <row r="40" spans="1:4" ht="15.75" x14ac:dyDescent="0.2">
      <c r="A40" s="68">
        <v>15</v>
      </c>
      <c r="B40" s="56"/>
      <c r="C40" s="47"/>
      <c r="D40" s="48"/>
    </row>
    <row r="41" spans="1:4" ht="15.75" x14ac:dyDescent="0.2">
      <c r="A41" s="68">
        <v>16</v>
      </c>
      <c r="B41" s="56"/>
      <c r="C41" s="47"/>
      <c r="D41" s="48"/>
    </row>
    <row r="42" spans="1:4" ht="15.75" x14ac:dyDescent="0.2">
      <c r="A42" s="68">
        <v>17</v>
      </c>
      <c r="B42" s="56"/>
      <c r="C42" s="47"/>
      <c r="D42" s="48"/>
    </row>
    <row r="43" spans="1:4" ht="15.75" x14ac:dyDescent="0.2">
      <c r="A43" s="68">
        <v>18</v>
      </c>
      <c r="B43" s="56"/>
      <c r="C43" s="47"/>
      <c r="D43" s="48"/>
    </row>
    <row r="44" spans="1:4" ht="15.75" x14ac:dyDescent="0.2">
      <c r="A44" s="68">
        <v>19</v>
      </c>
      <c r="B44" s="56"/>
      <c r="C44" s="47"/>
      <c r="D44" s="48"/>
    </row>
    <row r="45" spans="1:4" ht="15.75" x14ac:dyDescent="0.2">
      <c r="A45" s="68">
        <v>20</v>
      </c>
      <c r="B45" s="56"/>
      <c r="C45" s="47"/>
      <c r="D45" s="48"/>
    </row>
    <row r="46" spans="1:4" ht="15.75" x14ac:dyDescent="0.2">
      <c r="A46" s="68">
        <v>21</v>
      </c>
      <c r="B46" s="56"/>
      <c r="C46" s="47"/>
      <c r="D46" s="48"/>
    </row>
    <row r="47" spans="1:4" ht="105.75" x14ac:dyDescent="0.2">
      <c r="A47" s="65" t="s">
        <v>57</v>
      </c>
      <c r="B47" s="66">
        <f>SUM(B30:B46)</f>
        <v>0</v>
      </c>
      <c r="C47" s="54"/>
      <c r="D47" s="55" t="s">
        <v>58</v>
      </c>
    </row>
    <row r="48" spans="1:4" ht="47.25" x14ac:dyDescent="0.2">
      <c r="A48" s="88" t="s">
        <v>59</v>
      </c>
      <c r="B48" s="88"/>
      <c r="C48" s="88"/>
      <c r="D48" s="89"/>
    </row>
    <row r="49" spans="1:4" ht="60.75" x14ac:dyDescent="0.2">
      <c r="A49" s="45" t="s">
        <v>60</v>
      </c>
      <c r="B49" s="56"/>
      <c r="C49" s="47"/>
      <c r="D49" s="48" t="s">
        <v>61</v>
      </c>
    </row>
    <row r="50" spans="1:4" ht="75.75" x14ac:dyDescent="0.2">
      <c r="A50" s="45" t="s">
        <v>62</v>
      </c>
      <c r="B50" s="56"/>
      <c r="C50" s="47"/>
      <c r="D50" s="48" t="s">
        <v>63</v>
      </c>
    </row>
    <row r="51" spans="1:4" ht="105.75" x14ac:dyDescent="0.2">
      <c r="A51" s="65" t="s">
        <v>64</v>
      </c>
      <c r="B51" s="66">
        <f>SUM(B49:B50)</f>
        <v>0</v>
      </c>
      <c r="C51" s="54"/>
      <c r="D51" s="55" t="s">
        <v>65</v>
      </c>
    </row>
    <row r="52" spans="1:4" ht="15.75" x14ac:dyDescent="0.2">
      <c r="A52" s="45" t="s">
        <v>66</v>
      </c>
      <c r="B52" s="56"/>
      <c r="C52" s="47"/>
      <c r="D52" s="48"/>
    </row>
    <row r="53" spans="1:4" ht="15.75" x14ac:dyDescent="0.2">
      <c r="A53" s="45" t="s">
        <v>67</v>
      </c>
      <c r="B53" s="56"/>
      <c r="C53" s="47"/>
      <c r="D53" s="48"/>
    </row>
    <row r="54" spans="1:4" ht="15.75" x14ac:dyDescent="0.2">
      <c r="A54" s="45" t="s">
        <v>68</v>
      </c>
      <c r="B54" s="56"/>
      <c r="C54" s="47"/>
      <c r="D54" s="48"/>
    </row>
    <row r="55" spans="1:4" ht="30" x14ac:dyDescent="0.2">
      <c r="A55" s="45" t="s">
        <v>69</v>
      </c>
      <c r="B55" s="56"/>
      <c r="C55" s="47"/>
      <c r="D55" s="48"/>
    </row>
    <row r="56" spans="1:4" ht="15.75" x14ac:dyDescent="0.2">
      <c r="A56" s="45" t="s">
        <v>70</v>
      </c>
      <c r="B56" s="56"/>
      <c r="C56" s="47"/>
      <c r="D56" s="48"/>
    </row>
    <row r="57" spans="1:4" ht="15.75" x14ac:dyDescent="0.2">
      <c r="A57" s="45" t="s">
        <v>71</v>
      </c>
      <c r="B57" s="56"/>
      <c r="C57" s="47"/>
      <c r="D57" s="48"/>
    </row>
    <row r="58" spans="1:4" ht="135.75" x14ac:dyDescent="0.2">
      <c r="A58" s="65" t="s">
        <v>72</v>
      </c>
      <c r="B58" s="66">
        <f>SUM(B52:B57)</f>
        <v>0</v>
      </c>
      <c r="C58" s="54"/>
      <c r="D58" s="55" t="s">
        <v>73</v>
      </c>
    </row>
    <row r="59" spans="1:4" ht="63" x14ac:dyDescent="0.2">
      <c r="A59" s="88" t="s">
        <v>74</v>
      </c>
      <c r="B59" s="88"/>
      <c r="C59" s="88"/>
      <c r="D59" s="89"/>
    </row>
    <row r="60" spans="1:4" ht="45.75" x14ac:dyDescent="0.2">
      <c r="A60" s="41" t="s">
        <v>75</v>
      </c>
      <c r="B60" s="56"/>
      <c r="C60" s="47"/>
      <c r="D60" s="48" t="s">
        <v>76</v>
      </c>
    </row>
    <row r="61" spans="1:4" ht="45.75" x14ac:dyDescent="0.2">
      <c r="A61" s="41" t="s">
        <v>77</v>
      </c>
      <c r="B61" s="56"/>
      <c r="C61" s="47"/>
      <c r="D61" s="48" t="s">
        <v>78</v>
      </c>
    </row>
    <row r="62" spans="1:4" ht="78.75" x14ac:dyDescent="0.2">
      <c r="A62" s="69" t="s">
        <v>79</v>
      </c>
      <c r="B62" s="69"/>
      <c r="C62" s="69"/>
      <c r="D62" s="70"/>
    </row>
    <row r="63" spans="1:4" ht="105.75" x14ac:dyDescent="0.2">
      <c r="A63" s="45" t="s">
        <v>80</v>
      </c>
      <c r="B63" s="56"/>
      <c r="C63" s="47"/>
      <c r="D63" s="71" t="s">
        <v>81</v>
      </c>
    </row>
    <row r="64" spans="1:4" ht="75.75" x14ac:dyDescent="0.2">
      <c r="A64" s="45" t="s">
        <v>82</v>
      </c>
      <c r="B64" s="56"/>
      <c r="C64" s="72"/>
      <c r="D64" s="71" t="s">
        <v>83</v>
      </c>
    </row>
    <row r="65" spans="1:4" ht="45.75" x14ac:dyDescent="0.2">
      <c r="A65" s="45" t="s">
        <v>84</v>
      </c>
      <c r="B65" s="56"/>
      <c r="C65" s="47"/>
      <c r="D65" s="71" t="s">
        <v>85</v>
      </c>
    </row>
    <row r="66" spans="1:4" ht="90.75" x14ac:dyDescent="0.2">
      <c r="A66" s="45" t="s">
        <v>86</v>
      </c>
      <c r="B66" s="56"/>
      <c r="C66" s="47"/>
      <c r="D66" s="71" t="s">
        <v>87</v>
      </c>
    </row>
    <row r="67" spans="1:4" ht="105.75" x14ac:dyDescent="0.2">
      <c r="A67" s="45" t="s">
        <v>88</v>
      </c>
      <c r="B67" s="56"/>
      <c r="C67" s="47"/>
      <c r="D67" s="71" t="s">
        <v>89</v>
      </c>
    </row>
    <row r="68" spans="1:4" ht="60.75" x14ac:dyDescent="0.2">
      <c r="A68" s="45" t="s">
        <v>90</v>
      </c>
      <c r="B68" s="56"/>
      <c r="C68" s="47"/>
      <c r="D68" s="71" t="s">
        <v>91</v>
      </c>
    </row>
    <row r="69" spans="1:4" ht="78.75" x14ac:dyDescent="0.2">
      <c r="A69" s="69" t="s">
        <v>92</v>
      </c>
      <c r="B69" s="69"/>
      <c r="C69" s="69"/>
      <c r="D69" s="70"/>
    </row>
    <row r="70" spans="1:4" ht="60.75" x14ac:dyDescent="0.2">
      <c r="A70" s="45" t="s">
        <v>93</v>
      </c>
      <c r="B70" s="56"/>
      <c r="C70" s="47"/>
      <c r="D70" s="71" t="s">
        <v>94</v>
      </c>
    </row>
    <row r="71" spans="1:4" ht="45.75" x14ac:dyDescent="0.2">
      <c r="A71" s="45" t="s">
        <v>95</v>
      </c>
      <c r="B71" s="56"/>
      <c r="C71" s="47"/>
      <c r="D71" s="71" t="s">
        <v>96</v>
      </c>
    </row>
    <row r="72" spans="1:4" ht="109.5" x14ac:dyDescent="0.2">
      <c r="A72" s="93" t="s">
        <v>97</v>
      </c>
      <c r="B72" s="93"/>
      <c r="C72" s="93"/>
      <c r="D72" s="94"/>
    </row>
    <row r="73" spans="1:4" ht="60.75" x14ac:dyDescent="0.2">
      <c r="A73" s="45" t="s">
        <v>98</v>
      </c>
      <c r="B73" s="56"/>
      <c r="C73" s="47"/>
      <c r="D73" s="48" t="s">
        <v>99</v>
      </c>
    </row>
    <row r="74" spans="1:4" ht="75.75" x14ac:dyDescent="0.2">
      <c r="A74" s="45" t="s">
        <v>82</v>
      </c>
      <c r="B74" s="56"/>
      <c r="C74" s="72"/>
      <c r="D74" s="48" t="s">
        <v>100</v>
      </c>
    </row>
    <row r="75" spans="1:4" ht="75.75" x14ac:dyDescent="0.2">
      <c r="A75" s="45" t="s">
        <v>84</v>
      </c>
      <c r="B75" s="56"/>
      <c r="C75" s="47"/>
      <c r="D75" s="48" t="s">
        <v>101</v>
      </c>
    </row>
    <row r="76" spans="1:4" ht="60.75" x14ac:dyDescent="0.2">
      <c r="A76" s="45" t="s">
        <v>86</v>
      </c>
      <c r="B76" s="56"/>
      <c r="C76" s="47"/>
      <c r="D76" s="48" t="s">
        <v>102</v>
      </c>
    </row>
    <row r="77" spans="1:4" ht="60.75" x14ac:dyDescent="0.2">
      <c r="A77" s="45" t="s">
        <v>88</v>
      </c>
      <c r="B77" s="56"/>
      <c r="C77" s="47"/>
      <c r="D77" s="48" t="s">
        <v>103</v>
      </c>
    </row>
    <row r="78" spans="1:4" ht="60.75" x14ac:dyDescent="0.2">
      <c r="A78" s="45" t="s">
        <v>90</v>
      </c>
      <c r="B78" s="56"/>
      <c r="C78" s="47"/>
      <c r="D78" s="48" t="s">
        <v>104</v>
      </c>
    </row>
    <row r="79" spans="1:4" ht="109.5" x14ac:dyDescent="0.2">
      <c r="A79" s="93" t="s">
        <v>105</v>
      </c>
      <c r="B79" s="93"/>
      <c r="C79" s="93"/>
      <c r="D79" s="94"/>
    </row>
    <row r="80" spans="1:4" ht="75.75" x14ac:dyDescent="0.2">
      <c r="A80" s="45" t="s">
        <v>93</v>
      </c>
      <c r="B80" s="56"/>
      <c r="C80" s="47"/>
      <c r="D80" s="48" t="s">
        <v>106</v>
      </c>
    </row>
    <row r="81" spans="1:4" ht="60.75" x14ac:dyDescent="0.2">
      <c r="A81" s="45" t="s">
        <v>95</v>
      </c>
      <c r="B81" s="56"/>
      <c r="C81" s="47"/>
      <c r="D81" s="48" t="s">
        <v>107</v>
      </c>
    </row>
    <row r="82" spans="1:4" ht="60.75" customHeight="1" x14ac:dyDescent="0.2">
      <c r="A82" s="73" t="s">
        <v>108</v>
      </c>
      <c r="B82" s="74"/>
      <c r="C82" s="74"/>
      <c r="D82" s="75"/>
    </row>
    <row r="83" spans="1:4" ht="30" x14ac:dyDescent="0.2">
      <c r="A83" s="45" t="s">
        <v>109</v>
      </c>
      <c r="B83" s="76">
        <f>SUM(B18)</f>
        <v>0</v>
      </c>
      <c r="C83" s="54"/>
      <c r="D83" s="55" t="s">
        <v>110</v>
      </c>
    </row>
    <row r="84" spans="1:4" ht="45.75" x14ac:dyDescent="0.2">
      <c r="A84" s="45" t="s">
        <v>111</v>
      </c>
      <c r="B84" s="56"/>
      <c r="C84" s="72"/>
      <c r="D84" s="71" t="s">
        <v>112</v>
      </c>
    </row>
    <row r="85" spans="1:4" ht="45.75" x14ac:dyDescent="0.2">
      <c r="A85" s="45" t="s">
        <v>113</v>
      </c>
      <c r="B85" s="56"/>
      <c r="C85" s="47"/>
      <c r="D85" s="71" t="s">
        <v>114</v>
      </c>
    </row>
    <row r="86" spans="1:4" ht="76.5" x14ac:dyDescent="0.2">
      <c r="A86" s="45" t="s">
        <v>115</v>
      </c>
      <c r="B86" s="56"/>
      <c r="C86" s="47"/>
      <c r="D86" s="48" t="s">
        <v>116</v>
      </c>
    </row>
    <row r="87" spans="1:4" ht="45.75" x14ac:dyDescent="0.2">
      <c r="A87" s="45" t="s">
        <v>117</v>
      </c>
      <c r="B87" s="56"/>
      <c r="C87" s="47"/>
      <c r="D87" s="48" t="s">
        <v>118</v>
      </c>
    </row>
    <row r="88" spans="1:4" ht="105.75" x14ac:dyDescent="0.2">
      <c r="A88" s="65" t="s">
        <v>119</v>
      </c>
      <c r="B88" s="66">
        <f>SUM(B84:B87)</f>
        <v>0</v>
      </c>
      <c r="C88" s="54"/>
      <c r="D88" s="55" t="s">
        <v>120</v>
      </c>
    </row>
    <row r="89" spans="1:4" ht="47.25" x14ac:dyDescent="0.2">
      <c r="A89" s="77" t="s">
        <v>121</v>
      </c>
      <c r="B89" s="78"/>
      <c r="C89" s="78"/>
      <c r="D89" s="79"/>
    </row>
    <row r="90" spans="1:4" ht="60" x14ac:dyDescent="0.2">
      <c r="A90" s="45" t="s">
        <v>122</v>
      </c>
      <c r="B90" s="76">
        <f>B84+B85</f>
        <v>0</v>
      </c>
      <c r="C90" s="47"/>
      <c r="D90" s="48" t="s">
        <v>123</v>
      </c>
    </row>
    <row r="91" spans="1:4" ht="60.75" x14ac:dyDescent="0.2">
      <c r="A91" s="45" t="s">
        <v>124</v>
      </c>
      <c r="B91" s="56"/>
      <c r="C91" s="47"/>
      <c r="D91" s="71" t="s">
        <v>125</v>
      </c>
    </row>
    <row r="92" spans="1:4" ht="60.75" x14ac:dyDescent="0.2">
      <c r="A92" s="45" t="s">
        <v>126</v>
      </c>
      <c r="B92" s="56"/>
      <c r="C92" s="47"/>
      <c r="D92" s="71" t="s">
        <v>127</v>
      </c>
    </row>
    <row r="93" spans="1:4" ht="136.5" x14ac:dyDescent="0.2">
      <c r="A93" s="65" t="s">
        <v>128</v>
      </c>
      <c r="B93" s="66">
        <f>SUM(B91:B92)</f>
        <v>0</v>
      </c>
      <c r="C93" s="54"/>
      <c r="D93" s="55" t="s">
        <v>129</v>
      </c>
    </row>
    <row r="94" spans="1:4" ht="141.75" customHeight="1" x14ac:dyDescent="0.2">
      <c r="A94" s="73" t="s">
        <v>130</v>
      </c>
      <c r="B94" s="74"/>
      <c r="C94" s="74"/>
      <c r="D94" s="75"/>
    </row>
    <row r="95" spans="1:4" ht="60" x14ac:dyDescent="0.2">
      <c r="A95" s="45" t="s">
        <v>111</v>
      </c>
      <c r="B95" s="76">
        <f>B84+B86</f>
        <v>0</v>
      </c>
      <c r="C95" s="72"/>
      <c r="D95" s="48" t="s">
        <v>131</v>
      </c>
    </row>
    <row r="96" spans="1:4" ht="60.75" x14ac:dyDescent="0.2">
      <c r="A96" s="45" t="s">
        <v>132</v>
      </c>
      <c r="B96" s="56"/>
      <c r="C96" s="47"/>
      <c r="D96" s="71" t="s">
        <v>133</v>
      </c>
    </row>
    <row r="97" spans="1:4" ht="60.75" x14ac:dyDescent="0.2">
      <c r="A97" s="45" t="s">
        <v>134</v>
      </c>
      <c r="B97" s="56"/>
      <c r="C97" s="47"/>
      <c r="D97" s="71" t="s">
        <v>135</v>
      </c>
    </row>
    <row r="98" spans="1:4" ht="75.75" x14ac:dyDescent="0.2">
      <c r="A98" s="45" t="s">
        <v>136</v>
      </c>
      <c r="B98" s="56"/>
      <c r="C98" s="47"/>
      <c r="D98" s="71" t="s">
        <v>137</v>
      </c>
    </row>
    <row r="99" spans="1:4" ht="75.75" x14ac:dyDescent="0.2">
      <c r="A99" s="45" t="s">
        <v>138</v>
      </c>
      <c r="B99" s="56"/>
      <c r="C99" s="47"/>
      <c r="D99" s="71" t="s">
        <v>139</v>
      </c>
    </row>
    <row r="100" spans="1:4" ht="90" x14ac:dyDescent="0.2">
      <c r="A100" s="45" t="s">
        <v>140</v>
      </c>
      <c r="B100" s="76">
        <f>SUM(B98:B99)</f>
        <v>0</v>
      </c>
      <c r="C100" s="47"/>
      <c r="D100" s="48" t="s">
        <v>141</v>
      </c>
    </row>
    <row r="101" spans="1:4" ht="75.75" x14ac:dyDescent="0.2">
      <c r="A101" s="45" t="s">
        <v>142</v>
      </c>
      <c r="B101" s="56"/>
      <c r="C101" s="47"/>
      <c r="D101" s="71" t="s">
        <v>143</v>
      </c>
    </row>
    <row r="102" spans="1:4" ht="120.75" x14ac:dyDescent="0.2">
      <c r="A102" s="65" t="s">
        <v>144</v>
      </c>
      <c r="B102" s="66">
        <f>SUM(B96,B97,B98,B99,B101)</f>
        <v>0</v>
      </c>
      <c r="C102" s="54"/>
      <c r="D102" s="55" t="s">
        <v>145</v>
      </c>
    </row>
    <row r="103" spans="1:4" ht="47.25" x14ac:dyDescent="0.2">
      <c r="A103" s="80" t="s">
        <v>146</v>
      </c>
      <c r="B103" s="81"/>
      <c r="C103" s="81"/>
      <c r="D103" s="82"/>
    </row>
    <row r="104" spans="1:4" ht="30" x14ac:dyDescent="0.2">
      <c r="A104" s="47" t="s">
        <v>109</v>
      </c>
      <c r="B104" s="76">
        <f>SUM(B18)</f>
        <v>0</v>
      </c>
      <c r="C104" s="54"/>
      <c r="D104" s="55" t="s">
        <v>147</v>
      </c>
    </row>
    <row r="105" spans="1:4" ht="60.75" x14ac:dyDescent="0.2">
      <c r="A105" s="47" t="s">
        <v>148</v>
      </c>
      <c r="B105" s="56"/>
      <c r="C105" s="72"/>
      <c r="D105" s="71" t="s">
        <v>149</v>
      </c>
    </row>
    <row r="106" spans="1:4" ht="45.75" x14ac:dyDescent="0.2">
      <c r="A106" s="47" t="s">
        <v>113</v>
      </c>
      <c r="B106" s="56"/>
      <c r="C106" s="47"/>
      <c r="D106" s="71" t="s">
        <v>150</v>
      </c>
    </row>
    <row r="107" spans="1:4" ht="90.75" x14ac:dyDescent="0.2">
      <c r="A107" s="47" t="s">
        <v>115</v>
      </c>
      <c r="B107" s="56"/>
      <c r="C107" s="47"/>
      <c r="D107" s="48" t="s">
        <v>151</v>
      </c>
    </row>
    <row r="108" spans="1:4" ht="45.75" x14ac:dyDescent="0.2">
      <c r="A108" s="47" t="s">
        <v>117</v>
      </c>
      <c r="B108" s="56"/>
      <c r="C108" s="47"/>
      <c r="D108" s="48" t="s">
        <v>152</v>
      </c>
    </row>
    <row r="109" spans="1:4" ht="105.75" x14ac:dyDescent="0.2">
      <c r="A109" s="83" t="s">
        <v>153</v>
      </c>
      <c r="B109" s="66">
        <f>SUM(B105:B108)</f>
        <v>0</v>
      </c>
      <c r="C109" s="54"/>
      <c r="D109" s="55" t="s">
        <v>154</v>
      </c>
    </row>
    <row r="110" spans="1:4" ht="61.5" customHeight="1" x14ac:dyDescent="0.2">
      <c r="A110" s="73" t="s">
        <v>155</v>
      </c>
      <c r="B110" s="74"/>
      <c r="C110" s="74"/>
      <c r="D110" s="75"/>
    </row>
    <row r="111" spans="1:4" ht="60" x14ac:dyDescent="0.2">
      <c r="A111" s="45" t="s">
        <v>122</v>
      </c>
      <c r="B111" s="76">
        <f>B105+B106</f>
        <v>0</v>
      </c>
      <c r="C111" s="47"/>
      <c r="D111" s="48" t="s">
        <v>156</v>
      </c>
    </row>
    <row r="112" spans="1:4" ht="60.75" x14ac:dyDescent="0.2">
      <c r="A112" s="45" t="s">
        <v>124</v>
      </c>
      <c r="B112" s="56" t="s">
        <v>157</v>
      </c>
      <c r="C112" s="47"/>
      <c r="D112" s="71" t="s">
        <v>158</v>
      </c>
    </row>
    <row r="113" spans="1:4" ht="60.75" x14ac:dyDescent="0.2">
      <c r="A113" s="45" t="s">
        <v>126</v>
      </c>
      <c r="B113" s="56"/>
      <c r="C113" s="47"/>
      <c r="D113" s="71" t="s">
        <v>159</v>
      </c>
    </row>
    <row r="114" spans="1:4" ht="150.75" x14ac:dyDescent="0.2">
      <c r="A114" s="65" t="s">
        <v>160</v>
      </c>
      <c r="B114" s="66">
        <f>SUM(B112:B113)</f>
        <v>0</v>
      </c>
      <c r="C114" s="54"/>
      <c r="D114" s="55" t="s">
        <v>161</v>
      </c>
    </row>
    <row r="115" spans="1:4" ht="144" customHeight="1" x14ac:dyDescent="0.2">
      <c r="A115" s="73" t="s">
        <v>162</v>
      </c>
      <c r="B115" s="74"/>
      <c r="C115" s="74"/>
      <c r="D115" s="75"/>
    </row>
    <row r="116" spans="1:4" ht="60" x14ac:dyDescent="0.2">
      <c r="A116" s="47" t="s">
        <v>148</v>
      </c>
      <c r="B116" s="76">
        <f>B105+B107</f>
        <v>0</v>
      </c>
      <c r="C116" s="47"/>
      <c r="D116" s="48" t="s">
        <v>163</v>
      </c>
    </row>
    <row r="117" spans="1:4" ht="75.75" x14ac:dyDescent="0.2">
      <c r="A117" s="45" t="s">
        <v>132</v>
      </c>
      <c r="B117" s="56"/>
      <c r="C117" s="47"/>
      <c r="D117" s="71" t="s">
        <v>164</v>
      </c>
    </row>
    <row r="118" spans="1:4" ht="60.75" x14ac:dyDescent="0.2">
      <c r="A118" s="45" t="s">
        <v>134</v>
      </c>
      <c r="B118" s="56"/>
      <c r="C118" s="47"/>
      <c r="D118" s="71" t="s">
        <v>165</v>
      </c>
    </row>
    <row r="119" spans="1:4" ht="75.75" x14ac:dyDescent="0.2">
      <c r="A119" s="45" t="s">
        <v>136</v>
      </c>
      <c r="B119" s="56"/>
      <c r="C119" s="47"/>
      <c r="D119" s="71" t="s">
        <v>166</v>
      </c>
    </row>
    <row r="120" spans="1:4" ht="75.75" x14ac:dyDescent="0.2">
      <c r="A120" s="45" t="s">
        <v>138</v>
      </c>
      <c r="B120" s="56"/>
      <c r="C120" s="47"/>
      <c r="D120" s="71" t="s">
        <v>167</v>
      </c>
    </row>
    <row r="121" spans="1:4" ht="90" x14ac:dyDescent="0.2">
      <c r="A121" s="45" t="s">
        <v>140</v>
      </c>
      <c r="B121" s="76">
        <f>B119+B120</f>
        <v>0</v>
      </c>
      <c r="C121" s="47"/>
      <c r="D121" s="48" t="s">
        <v>168</v>
      </c>
    </row>
    <row r="122" spans="1:4" ht="75.75" x14ac:dyDescent="0.2">
      <c r="A122" s="45" t="s">
        <v>142</v>
      </c>
      <c r="B122" s="56"/>
      <c r="C122" s="47"/>
      <c r="D122" s="71" t="s">
        <v>169</v>
      </c>
    </row>
    <row r="123" spans="1:4" ht="120.75" x14ac:dyDescent="0.2">
      <c r="A123" s="65" t="s">
        <v>170</v>
      </c>
      <c r="B123" s="66">
        <f>SUM(B117,B118,B119,B120,B122)</f>
        <v>0</v>
      </c>
      <c r="C123" s="54"/>
      <c r="D123" s="55" t="s">
        <v>171</v>
      </c>
    </row>
  </sheetData>
  <sheetProtection algorithmName="SHA-512" hashValue="WHEEGmx+dBcZL8y8ELJHfobXcf36WsXXyMjDHiXsf/u4+NkWHN/Hw5l+rMl87A5OKGwPT1eGGCzVj8X97Xbo1g==" saltValue="w2x6Dw2tWYCA4O/Ut9CiHQ==" spinCount="100000" sheet="1" objects="1" scenarios="1"/>
  <dataConsolidate/>
  <conditionalFormatting sqref="B28 B47">
    <cfRule type="cellIs" priority="76" stopIfTrue="1" operator="equal">
      <formula>$B$15</formula>
    </cfRule>
    <cfRule type="cellIs" dxfId="44" priority="77" stopIfTrue="1" operator="notEqual">
      <formula>$B$15</formula>
    </cfRule>
  </conditionalFormatting>
  <conditionalFormatting sqref="B28">
    <cfRule type="cellIs" dxfId="43" priority="70" operator="equal">
      <formula>$B$15</formula>
    </cfRule>
    <cfRule type="cellIs" dxfId="42" priority="69" operator="notEqual">
      <formula>$B$15</formula>
    </cfRule>
    <cfRule type="cellIs" dxfId="41" priority="46" operator="notEqual">
      <formula>$B$15</formula>
    </cfRule>
    <cfRule type="cellIs" dxfId="40" priority="45" operator="equal">
      <formula>$B$15</formula>
    </cfRule>
  </conditionalFormatting>
  <conditionalFormatting sqref="B47">
    <cfRule type="cellIs" dxfId="39" priority="68" operator="equal">
      <formula>$B$15</formula>
    </cfRule>
    <cfRule type="cellIs" dxfId="38" priority="67" operator="notEqual">
      <formula>$B$15</formula>
    </cfRule>
    <cfRule type="cellIs" dxfId="37" priority="43" operator="notEqual">
      <formula>$B$15</formula>
    </cfRule>
    <cfRule type="cellIs" dxfId="36" priority="44" operator="equal">
      <formula>$B$15</formula>
    </cfRule>
  </conditionalFormatting>
  <conditionalFormatting sqref="B51">
    <cfRule type="cellIs" dxfId="35" priority="81" stopIfTrue="1" operator="notEqual">
      <formula>$B$15</formula>
    </cfRule>
    <cfRule type="cellIs" priority="80" stopIfTrue="1" operator="equal">
      <formula>$B$15</formula>
    </cfRule>
    <cfRule type="cellIs" dxfId="34" priority="66" operator="equal">
      <formula>$B$15</formula>
    </cfRule>
    <cfRule type="cellIs" dxfId="33" priority="65" operator="notEqual">
      <formula>$B$15</formula>
    </cfRule>
    <cfRule type="cellIs" dxfId="32" priority="41" operator="notEqual">
      <formula>$B$15</formula>
    </cfRule>
    <cfRule type="cellIs" dxfId="31" priority="42" operator="equal">
      <formula>$B$15</formula>
    </cfRule>
  </conditionalFormatting>
  <conditionalFormatting sqref="B58">
    <cfRule type="cellIs" dxfId="30" priority="83" stopIfTrue="1" operator="notEqual">
      <formula>$B$50</formula>
    </cfRule>
    <cfRule type="cellIs" priority="82" stopIfTrue="1" operator="equal">
      <formula>$B$50</formula>
    </cfRule>
    <cfRule type="cellIs" dxfId="29" priority="64" operator="equal">
      <formula>$B$50</formula>
    </cfRule>
    <cfRule type="cellIs" dxfId="28" priority="63" operator="notEqual">
      <formula>$B$50</formula>
    </cfRule>
    <cfRule type="cellIs" dxfId="27" priority="39" operator="notEqual">
      <formula>$B$50</formula>
    </cfRule>
    <cfRule type="cellIs" dxfId="26" priority="40" operator="equal">
      <formula>$B$50</formula>
    </cfRule>
  </conditionalFormatting>
  <conditionalFormatting sqref="B88 B114">
    <cfRule type="cellIs" dxfId="25" priority="79" stopIfTrue="1" operator="notEqual">
      <formula>#REF!</formula>
    </cfRule>
    <cfRule type="cellIs" priority="78" stopIfTrue="1" operator="equal">
      <formula>#REF!</formula>
    </cfRule>
  </conditionalFormatting>
  <conditionalFormatting sqref="B88">
    <cfRule type="cellIs" dxfId="24" priority="35" operator="notEqual">
      <formula>$B$83</formula>
    </cfRule>
    <cfRule type="cellIs" dxfId="23" priority="36" operator="equal">
      <formula>$B$83</formula>
    </cfRule>
    <cfRule type="cellIs" dxfId="22" priority="60" operator="notEqual">
      <formula>$B$83</formula>
    </cfRule>
    <cfRule type="cellIs" dxfId="21" priority="61" operator="equal">
      <formula>$B$83</formula>
    </cfRule>
  </conditionalFormatting>
  <conditionalFormatting sqref="B93">
    <cfRule type="cellIs" dxfId="20" priority="58" operator="notEqual">
      <formula>SUM($B$84:$B$85)</formula>
    </cfRule>
    <cfRule type="cellIs" dxfId="19" priority="59" operator="equal">
      <formula>SUM($B$84:$B$85)</formula>
    </cfRule>
    <cfRule type="cellIs" dxfId="18" priority="34" operator="notEqual">
      <formula>SUM($B$84:$B$85)</formula>
    </cfRule>
    <cfRule type="cellIs" dxfId="17" priority="33" operator="equal">
      <formula>SUM($B$84:$B$85)</formula>
    </cfRule>
  </conditionalFormatting>
  <conditionalFormatting sqref="B102">
    <cfRule type="cellIs" dxfId="16" priority="32" operator="equal">
      <formula>$B$95</formula>
    </cfRule>
    <cfRule type="cellIs" dxfId="15" priority="31" operator="notEqual">
      <formula>$B$95</formula>
    </cfRule>
  </conditionalFormatting>
  <conditionalFormatting sqref="B109">
    <cfRule type="cellIs" dxfId="14" priority="22" stopIfTrue="1" operator="notEqual">
      <formula>#REF!</formula>
    </cfRule>
    <cfRule type="cellIs" priority="21" stopIfTrue="1" operator="equal">
      <formula>#REF!</formula>
    </cfRule>
    <cfRule type="cellIs" dxfId="13" priority="20" operator="equal">
      <formula>$B$104</formula>
    </cfRule>
    <cfRule type="cellIs" dxfId="12" priority="19" operator="notEqual">
      <formula>$B$104</formula>
    </cfRule>
    <cfRule type="cellIs" dxfId="11" priority="18" operator="equal">
      <formula>$B$104</formula>
    </cfRule>
    <cfRule type="cellIs" dxfId="10" priority="17" operator="notEqual">
      <formula>$B$104</formula>
    </cfRule>
  </conditionalFormatting>
  <conditionalFormatting sqref="B114">
    <cfRule type="cellIs" dxfId="9" priority="50" operator="notEqual">
      <formula>SUM($B$105:$B$106)</formula>
    </cfRule>
    <cfRule type="cellIs" dxfId="8" priority="51" operator="equal">
      <formula>SUM($B$105:$B$106)</formula>
    </cfRule>
    <cfRule type="cellIs" dxfId="7" priority="26" operator="equal">
      <formula>SUM($B$105:$B$106)</formula>
    </cfRule>
    <cfRule type="cellIs" dxfId="6" priority="25" operator="notEqual">
      <formula>SUM($B$105:$B$106)</formula>
    </cfRule>
  </conditionalFormatting>
  <conditionalFormatting sqref="B123">
    <cfRule type="cellIs" dxfId="5" priority="12" operator="equal">
      <formula>$B$116</formula>
    </cfRule>
    <cfRule type="cellIs" dxfId="4" priority="11" operator="notEqual">
      <formula>$B$116</formula>
    </cfRule>
  </conditionalFormatting>
  <conditionalFormatting sqref="C5:C9">
    <cfRule type="expression" dxfId="3" priority="3">
      <formula>$B$5="OTHER"</formula>
    </cfRule>
  </conditionalFormatting>
  <conditionalFormatting sqref="C11">
    <cfRule type="expression" dxfId="2" priority="4">
      <formula>$B$11="other"</formula>
    </cfRule>
  </conditionalFormatting>
  <conditionalFormatting sqref="C17">
    <cfRule type="expression" dxfId="1" priority="6">
      <formula>$B$17&gt;=10%</formula>
    </cfRule>
  </conditionalFormatting>
  <conditionalFormatting sqref="C23">
    <cfRule type="expression" dxfId="0" priority="5">
      <formula>$B$23="no"</formula>
    </cfRule>
  </conditionalFormatting>
  <dataValidations count="10">
    <dataValidation type="whole" allowBlank="1" showInputMessage="1" showErrorMessage="1" error="The average length of the stay must be less than 365." sqref="B20" xr:uid="{98948409-449B-4FBE-91A9-91B6A718C795}">
      <formula1>1</formula1>
      <formula2>365</formula2>
    </dataValidation>
    <dataValidation type="whole" operator="greaterThanOrEqual" allowBlank="1" showInputMessage="1" showErrorMessage="1" errorTitle="Duplicated Student Count" error="The duplicated student count should be greater than or equal to the Unduplicated Student Count in B15." prompt="The duplicated student count should be great than or equal to the Unduplicated Student Count in B15." sqref="B19" xr:uid="{FD7C746A-593C-48D4-8129-2555491F800D}">
      <formula1>B15</formula1>
    </dataValidation>
    <dataValidation type="whole" operator="lessThanOrEqual" allowBlank="1" showInputMessage="1" showErrorMessage="1" errorTitle="Days Served" error="The Average Number of Days Served by Title I-D must be less than the average length of stay in B20. " promptTitle="Days Served" prompt="The average number of days that each student is in attendance and receiving services supported by Title I, Part D in the reporting year. This number should be less than the average length of stay in B20." sqref="B21" xr:uid="{F2CC7E2A-77DE-4944-B4C7-4E9DB858D04C}">
      <formula1>B20</formula1>
    </dataValidation>
    <dataValidation type="list" allowBlank="1" showInputMessage="1" showErrorMessage="1" sqref="B23" xr:uid="{6987F538-2641-44A4-9968-B95831AFE0B8}">
      <formula1>"Yes,No"</formula1>
    </dataValidation>
    <dataValidation type="list" allowBlank="1" showInputMessage="1" showErrorMessage="1" sqref="B11" xr:uid="{D654A8E9-8F21-4C1E-BACC-EE5D9037B47D}">
      <formula1>INDIRECT(B10)</formula1>
    </dataValidation>
    <dataValidation type="whole" operator="lessThanOrEqual" allowBlank="1" showInputMessage="1" showErrorMessage="1" errorTitle="Duplicated" error="This value must be equal to or less than the number of duplicated students reported in cell B19." sqref="B24" xr:uid="{FA3E5049-B3CE-4EF3-92D8-8F4ACE7BB4EC}">
      <formula1>B19</formula1>
    </dataValidation>
    <dataValidation type="whole" operator="lessThanOrEqual" allowBlank="1" showInputMessage="1" showErrorMessage="1" errorTitle="Unduplicated Number" error="The value entered in this cell must be less than or equal to the Unduplicated Student Count provided in Cell B15." sqref="B60" xr:uid="{3699C24A-80CC-4FA0-AD02-CA69F6ABA381}">
      <formula1>B15</formula1>
    </dataValidation>
    <dataValidation type="whole" operator="lessThanOrEqual" allowBlank="1" showInputMessage="1" showErrorMessage="1" errorTitle="Unduplicated Number" error="The value entered in this cell must be less than or equal to the Unduplicated Student Count provided in Cell B15." sqref="B61" xr:uid="{BECAA24F-AE5D-401C-B065-2A617B3541B2}">
      <formula1>B15</formula1>
    </dataValidation>
    <dataValidation type="whole" operator="lessThanOrEqual" allowBlank="1" showInputMessage="1" showErrorMessage="1" errorTitle="Unduplicated Number" error="The value entered in this cell must be less than or equal to the Unduplicated Student Count provided in Cell B15." sqref="B63:B68 B70:B71 B73:B78 B80:B81" xr:uid="{64FC5A0A-5550-4A15-8822-3D5F12D2F471}">
      <formula1>$B$15</formula1>
    </dataValidation>
    <dataValidation allowBlank="1" showInputMessage="1" showErrorMessage="1" sqref="B6 B7:B9" xr:uid="{C10A087D-8DC2-472A-981C-1A581AE69B96}"/>
  </dataValidations>
  <printOptions headings="1"/>
  <pageMargins left="0.25" right="0.25" top="0.5" bottom="0.5" header="0.5" footer="0.05"/>
  <pageSetup scale="6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A6FA663-4AE8-47E1-989A-340675773EA1}">
          <x14:formula1>
            <xm:f>'DropDown Lists'!$A$1:$D$1</xm:f>
          </x14:formula1>
          <xm:sqref>B10</xm:sqref>
        </x14:dataValidation>
        <x14:dataValidation type="list" allowBlank="1" showInputMessage="1" showErrorMessage="1" xr:uid="{1208BB38-C05D-41D2-9474-38F5A399CDB7}">
          <x14:formula1>
            <xm:f>Facilities!$C$2:$C$122</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42269-EB72-4C3C-8044-039FE0B6CE5E}">
  <dimension ref="A1:D109"/>
  <sheetViews>
    <sheetView workbookViewId="0">
      <selection activeCell="A116" sqref="A116"/>
    </sheetView>
  </sheetViews>
  <sheetFormatPr defaultRowHeight="15" x14ac:dyDescent="0.25"/>
  <cols>
    <col min="1" max="1" width="63.42578125" bestFit="1" customWidth="1"/>
    <col min="2" max="2" width="27.7109375" bestFit="1" customWidth="1"/>
    <col min="3" max="3" width="10.5703125" bestFit="1" customWidth="1"/>
    <col min="4" max="4" width="15.7109375" bestFit="1" customWidth="1"/>
    <col min="5" max="5" width="33.85546875" bestFit="1" customWidth="1"/>
  </cols>
  <sheetData>
    <row r="1" spans="1:4" x14ac:dyDescent="0.25">
      <c r="A1" t="s">
        <v>21</v>
      </c>
      <c r="B1" t="s">
        <v>172</v>
      </c>
      <c r="C1" t="s">
        <v>173</v>
      </c>
      <c r="D1" t="s">
        <v>174</v>
      </c>
    </row>
    <row r="2" spans="1:4" x14ac:dyDescent="0.25">
      <c r="A2" t="s">
        <v>24</v>
      </c>
      <c r="B2" t="s">
        <v>175</v>
      </c>
      <c r="C2" t="s">
        <v>175</v>
      </c>
      <c r="D2" t="s">
        <v>176</v>
      </c>
    </row>
    <row r="3" spans="1:4" x14ac:dyDescent="0.25">
      <c r="A3" t="s">
        <v>177</v>
      </c>
      <c r="B3" t="s">
        <v>178</v>
      </c>
      <c r="C3" t="s">
        <v>178</v>
      </c>
      <c r="D3" t="s">
        <v>178</v>
      </c>
    </row>
    <row r="4" spans="1:4" x14ac:dyDescent="0.25">
      <c r="A4" t="s">
        <v>179</v>
      </c>
    </row>
    <row r="5" spans="1:4" x14ac:dyDescent="0.25">
      <c r="A5" t="s">
        <v>180</v>
      </c>
    </row>
    <row r="6" spans="1:4" x14ac:dyDescent="0.25">
      <c r="A6" t="s">
        <v>181</v>
      </c>
    </row>
    <row r="7" spans="1:4" x14ac:dyDescent="0.25">
      <c r="A7" t="s">
        <v>182</v>
      </c>
    </row>
    <row r="8" spans="1:4" x14ac:dyDescent="0.25">
      <c r="A8" t="s">
        <v>183</v>
      </c>
    </row>
    <row r="9" spans="1:4" x14ac:dyDescent="0.25">
      <c r="A9" t="s">
        <v>184</v>
      </c>
    </row>
    <row r="10" spans="1:4" x14ac:dyDescent="0.25">
      <c r="A10" t="s">
        <v>178</v>
      </c>
    </row>
    <row r="12" spans="1:4" x14ac:dyDescent="0.25">
      <c r="A12" s="11" t="s">
        <v>21</v>
      </c>
      <c r="B12" s="11" t="s">
        <v>172</v>
      </c>
      <c r="C12" s="11" t="s">
        <v>173</v>
      </c>
      <c r="D12" s="11" t="s">
        <v>174</v>
      </c>
    </row>
    <row r="13" spans="1:4" ht="15.75" x14ac:dyDescent="0.25">
      <c r="A13" s="1" t="s">
        <v>185</v>
      </c>
      <c r="B13" s="12" t="s">
        <v>186</v>
      </c>
      <c r="C13" s="8" t="s">
        <v>187</v>
      </c>
      <c r="D13" s="7" t="s">
        <v>188</v>
      </c>
    </row>
    <row r="14" spans="1:4" ht="15.75" x14ac:dyDescent="0.25">
      <c r="A14" s="2" t="s">
        <v>189</v>
      </c>
      <c r="B14" s="12" t="s">
        <v>190</v>
      </c>
      <c r="C14" s="7" t="s">
        <v>191</v>
      </c>
      <c r="D14" s="8" t="s">
        <v>192</v>
      </c>
    </row>
    <row r="15" spans="1:4" ht="28.5" x14ac:dyDescent="0.25">
      <c r="A15" s="1" t="s">
        <v>193</v>
      </c>
      <c r="B15" s="12" t="s">
        <v>194</v>
      </c>
      <c r="C15" s="8" t="s">
        <v>195</v>
      </c>
      <c r="D15" s="7" t="s">
        <v>196</v>
      </c>
    </row>
    <row r="16" spans="1:4" ht="15.75" x14ac:dyDescent="0.25">
      <c r="A16" s="2" t="s">
        <v>197</v>
      </c>
      <c r="B16" s="12" t="s">
        <v>178</v>
      </c>
      <c r="C16" s="7" t="s">
        <v>198</v>
      </c>
      <c r="D16" s="8" t="s">
        <v>199</v>
      </c>
    </row>
    <row r="17" spans="1:4" ht="28.5" x14ac:dyDescent="0.25">
      <c r="A17" s="1" t="s">
        <v>200</v>
      </c>
      <c r="C17" s="8" t="s">
        <v>201</v>
      </c>
      <c r="D17" s="7" t="s">
        <v>202</v>
      </c>
    </row>
    <row r="18" spans="1:4" ht="28.5" x14ac:dyDescent="0.25">
      <c r="A18" s="2" t="s">
        <v>203</v>
      </c>
      <c r="C18" s="7" t="s">
        <v>204</v>
      </c>
      <c r="D18" s="8" t="s">
        <v>205</v>
      </c>
    </row>
    <row r="19" spans="1:4" x14ac:dyDescent="0.25">
      <c r="A19" s="3" t="s">
        <v>206</v>
      </c>
      <c r="C19" s="8" t="s">
        <v>207</v>
      </c>
      <c r="D19" s="7" t="s">
        <v>208</v>
      </c>
    </row>
    <row r="20" spans="1:4" x14ac:dyDescent="0.25">
      <c r="A20" s="4" t="s">
        <v>209</v>
      </c>
      <c r="C20" s="7" t="s">
        <v>210</v>
      </c>
      <c r="D20" s="8" t="s">
        <v>211</v>
      </c>
    </row>
    <row r="21" spans="1:4" x14ac:dyDescent="0.25">
      <c r="A21" s="5" t="s">
        <v>212</v>
      </c>
      <c r="C21" s="8" t="s">
        <v>213</v>
      </c>
      <c r="D21" s="7" t="s">
        <v>214</v>
      </c>
    </row>
    <row r="22" spans="1:4" x14ac:dyDescent="0.25">
      <c r="A22" s="4" t="s">
        <v>215</v>
      </c>
      <c r="C22" s="7" t="s">
        <v>216</v>
      </c>
      <c r="D22" s="8" t="s">
        <v>217</v>
      </c>
    </row>
    <row r="23" spans="1:4" x14ac:dyDescent="0.25">
      <c r="A23" s="5" t="s">
        <v>218</v>
      </c>
      <c r="C23" s="8" t="s">
        <v>219</v>
      </c>
      <c r="D23" s="7" t="s">
        <v>220</v>
      </c>
    </row>
    <row r="24" spans="1:4" x14ac:dyDescent="0.25">
      <c r="A24" s="4" t="s">
        <v>221</v>
      </c>
      <c r="C24" s="7" t="s">
        <v>222</v>
      </c>
      <c r="D24" s="9" t="s">
        <v>178</v>
      </c>
    </row>
    <row r="25" spans="1:4" x14ac:dyDescent="0.25">
      <c r="A25" s="5" t="s">
        <v>223</v>
      </c>
      <c r="C25" s="8" t="s">
        <v>224</v>
      </c>
    </row>
    <row r="26" spans="1:4" x14ac:dyDescent="0.25">
      <c r="A26" s="4" t="s">
        <v>225</v>
      </c>
      <c r="C26" s="7" t="s">
        <v>226</v>
      </c>
    </row>
    <row r="27" spans="1:4" x14ac:dyDescent="0.25">
      <c r="A27" s="5" t="s">
        <v>10</v>
      </c>
      <c r="C27" s="9" t="s">
        <v>178</v>
      </c>
    </row>
    <row r="28" spans="1:4" x14ac:dyDescent="0.25">
      <c r="A28" s="4" t="s">
        <v>227</v>
      </c>
    </row>
    <row r="29" spans="1:4" x14ac:dyDescent="0.25">
      <c r="A29" s="5" t="s">
        <v>228</v>
      </c>
    </row>
    <row r="30" spans="1:4" x14ac:dyDescent="0.25">
      <c r="A30" s="4" t="s">
        <v>229</v>
      </c>
    </row>
    <row r="31" spans="1:4" x14ac:dyDescent="0.25">
      <c r="A31" s="5" t="s">
        <v>230</v>
      </c>
    </row>
    <row r="32" spans="1:4" x14ac:dyDescent="0.25">
      <c r="A32" s="4" t="s">
        <v>231</v>
      </c>
    </row>
    <row r="33" spans="1:1" x14ac:dyDescent="0.25">
      <c r="A33" s="5" t="s">
        <v>232</v>
      </c>
    </row>
    <row r="34" spans="1:1" x14ac:dyDescent="0.25">
      <c r="A34" s="4" t="s">
        <v>233</v>
      </c>
    </row>
    <row r="35" spans="1:1" x14ac:dyDescent="0.25">
      <c r="A35" s="5" t="s">
        <v>234</v>
      </c>
    </row>
    <row r="36" spans="1:1" x14ac:dyDescent="0.25">
      <c r="A36" s="4" t="s">
        <v>235</v>
      </c>
    </row>
    <row r="37" spans="1:1" x14ac:dyDescent="0.25">
      <c r="A37" s="5" t="s">
        <v>236</v>
      </c>
    </row>
    <row r="38" spans="1:1" x14ac:dyDescent="0.25">
      <c r="A38" s="4" t="s">
        <v>237</v>
      </c>
    </row>
    <row r="39" spans="1:1" x14ac:dyDescent="0.25">
      <c r="A39" s="5" t="s">
        <v>238</v>
      </c>
    </row>
    <row r="40" spans="1:1" x14ac:dyDescent="0.25">
      <c r="A40" s="4" t="s">
        <v>239</v>
      </c>
    </row>
    <row r="41" spans="1:1" x14ac:dyDescent="0.25">
      <c r="A41" s="5" t="s">
        <v>240</v>
      </c>
    </row>
    <row r="42" spans="1:1" x14ac:dyDescent="0.25">
      <c r="A42" s="4" t="s">
        <v>241</v>
      </c>
    </row>
    <row r="43" spans="1:1" x14ac:dyDescent="0.25">
      <c r="A43" s="5" t="s">
        <v>242</v>
      </c>
    </row>
    <row r="44" spans="1:1" x14ac:dyDescent="0.25">
      <c r="A44" s="4" t="s">
        <v>243</v>
      </c>
    </row>
    <row r="45" spans="1:1" x14ac:dyDescent="0.25">
      <c r="A45" s="5" t="s">
        <v>244</v>
      </c>
    </row>
    <row r="46" spans="1:1" x14ac:dyDescent="0.25">
      <c r="A46" s="4" t="s">
        <v>245</v>
      </c>
    </row>
    <row r="47" spans="1:1" x14ac:dyDescent="0.25">
      <c r="A47" s="5" t="s">
        <v>246</v>
      </c>
    </row>
    <row r="48" spans="1:1" x14ac:dyDescent="0.25">
      <c r="A48" s="4" t="s">
        <v>247</v>
      </c>
    </row>
    <row r="49" spans="1:1" x14ac:dyDescent="0.25">
      <c r="A49" s="5" t="s">
        <v>248</v>
      </c>
    </row>
    <row r="50" spans="1:1" x14ac:dyDescent="0.25">
      <c r="A50" s="4" t="s">
        <v>249</v>
      </c>
    </row>
    <row r="51" spans="1:1" x14ac:dyDescent="0.25">
      <c r="A51" s="5" t="s">
        <v>250</v>
      </c>
    </row>
    <row r="52" spans="1:1" x14ac:dyDescent="0.25">
      <c r="A52" s="4" t="s">
        <v>251</v>
      </c>
    </row>
    <row r="53" spans="1:1" x14ac:dyDescent="0.25">
      <c r="A53" s="5" t="s">
        <v>252</v>
      </c>
    </row>
    <row r="54" spans="1:1" x14ac:dyDescent="0.25">
      <c r="A54" s="4" t="s">
        <v>253</v>
      </c>
    </row>
    <row r="55" spans="1:1" x14ac:dyDescent="0.25">
      <c r="A55" s="5" t="s">
        <v>254</v>
      </c>
    </row>
    <row r="56" spans="1:1" x14ac:dyDescent="0.25">
      <c r="A56" s="4" t="s">
        <v>255</v>
      </c>
    </row>
    <row r="57" spans="1:1" x14ac:dyDescent="0.25">
      <c r="A57" s="5" t="s">
        <v>256</v>
      </c>
    </row>
    <row r="58" spans="1:1" x14ac:dyDescent="0.25">
      <c r="A58" s="4" t="s">
        <v>257</v>
      </c>
    </row>
    <row r="59" spans="1:1" x14ac:dyDescent="0.25">
      <c r="A59" s="5" t="s">
        <v>190</v>
      </c>
    </row>
    <row r="60" spans="1:1" x14ac:dyDescent="0.25">
      <c r="A60" s="4" t="s">
        <v>258</v>
      </c>
    </row>
    <row r="61" spans="1:1" ht="28.5" x14ac:dyDescent="0.25">
      <c r="A61" s="5" t="s">
        <v>259</v>
      </c>
    </row>
    <row r="62" spans="1:1" x14ac:dyDescent="0.25">
      <c r="A62" s="4" t="s">
        <v>260</v>
      </c>
    </row>
    <row r="63" spans="1:1" x14ac:dyDescent="0.25">
      <c r="A63" s="5" t="s">
        <v>261</v>
      </c>
    </row>
    <row r="64" spans="1:1" x14ac:dyDescent="0.25">
      <c r="A64" s="4" t="s">
        <v>262</v>
      </c>
    </row>
    <row r="65" spans="1:1" x14ac:dyDescent="0.25">
      <c r="A65" s="5" t="s">
        <v>263</v>
      </c>
    </row>
    <row r="66" spans="1:1" ht="28.5" x14ac:dyDescent="0.25">
      <c r="A66" s="4" t="s">
        <v>264</v>
      </c>
    </row>
    <row r="67" spans="1:1" x14ac:dyDescent="0.25">
      <c r="A67" s="5" t="s">
        <v>265</v>
      </c>
    </row>
    <row r="68" spans="1:1" x14ac:dyDescent="0.25">
      <c r="A68" s="4" t="s">
        <v>266</v>
      </c>
    </row>
    <row r="69" spans="1:1" ht="28.5" x14ac:dyDescent="0.25">
      <c r="A69" s="5" t="s">
        <v>267</v>
      </c>
    </row>
    <row r="70" spans="1:1" x14ac:dyDescent="0.25">
      <c r="A70" s="6" t="s">
        <v>268</v>
      </c>
    </row>
    <row r="71" spans="1:1" x14ac:dyDescent="0.25">
      <c r="A71" s="5" t="s">
        <v>269</v>
      </c>
    </row>
    <row r="72" spans="1:1" x14ac:dyDescent="0.25">
      <c r="A72" s="4" t="s">
        <v>270</v>
      </c>
    </row>
    <row r="73" spans="1:1" ht="28.5" x14ac:dyDescent="0.25">
      <c r="A73" s="5" t="s">
        <v>271</v>
      </c>
    </row>
    <row r="74" spans="1:1" ht="28.5" x14ac:dyDescent="0.25">
      <c r="A74" s="4" t="s">
        <v>272</v>
      </c>
    </row>
    <row r="75" spans="1:1" x14ac:dyDescent="0.25">
      <c r="A75" s="5" t="s">
        <v>273</v>
      </c>
    </row>
    <row r="76" spans="1:1" x14ac:dyDescent="0.25">
      <c r="A76" s="4" t="s">
        <v>274</v>
      </c>
    </row>
    <row r="77" spans="1:1" x14ac:dyDescent="0.25">
      <c r="A77" s="5" t="s">
        <v>275</v>
      </c>
    </row>
    <row r="78" spans="1:1" x14ac:dyDescent="0.25">
      <c r="A78" s="4" t="s">
        <v>276</v>
      </c>
    </row>
    <row r="79" spans="1:1" x14ac:dyDescent="0.25">
      <c r="A79" s="5" t="s">
        <v>277</v>
      </c>
    </row>
    <row r="80" spans="1:1" x14ac:dyDescent="0.25">
      <c r="A80" s="4" t="s">
        <v>278</v>
      </c>
    </row>
    <row r="81" spans="1:1" x14ac:dyDescent="0.25">
      <c r="A81" s="5" t="s">
        <v>279</v>
      </c>
    </row>
    <row r="82" spans="1:1" x14ac:dyDescent="0.25">
      <c r="A82" s="4" t="s">
        <v>280</v>
      </c>
    </row>
    <row r="83" spans="1:1" ht="28.5" x14ac:dyDescent="0.25">
      <c r="A83" s="5" t="s">
        <v>281</v>
      </c>
    </row>
    <row r="84" spans="1:1" ht="28.5" x14ac:dyDescent="0.25">
      <c r="A84" s="4" t="s">
        <v>282</v>
      </c>
    </row>
    <row r="85" spans="1:1" ht="28.5" x14ac:dyDescent="0.25">
      <c r="A85" s="5" t="s">
        <v>283</v>
      </c>
    </row>
    <row r="86" spans="1:1" x14ac:dyDescent="0.25">
      <c r="A86" s="4" t="s">
        <v>284</v>
      </c>
    </row>
    <row r="87" spans="1:1" x14ac:dyDescent="0.25">
      <c r="A87" s="5" t="s">
        <v>285</v>
      </c>
    </row>
    <row r="88" spans="1:1" ht="28.5" x14ac:dyDescent="0.25">
      <c r="A88" s="4" t="s">
        <v>286</v>
      </c>
    </row>
    <row r="89" spans="1:1" x14ac:dyDescent="0.25">
      <c r="A89" s="5" t="s">
        <v>287</v>
      </c>
    </row>
    <row r="90" spans="1:1" x14ac:dyDescent="0.25">
      <c r="A90" s="4" t="s">
        <v>288</v>
      </c>
    </row>
    <row r="91" spans="1:1" x14ac:dyDescent="0.25">
      <c r="A91" s="5" t="s">
        <v>289</v>
      </c>
    </row>
    <row r="92" spans="1:1" x14ac:dyDescent="0.25">
      <c r="A92" s="4" t="s">
        <v>290</v>
      </c>
    </row>
    <row r="93" spans="1:1" x14ac:dyDescent="0.25">
      <c r="A93" s="5" t="s">
        <v>291</v>
      </c>
    </row>
    <row r="94" spans="1:1" x14ac:dyDescent="0.25">
      <c r="A94" s="4" t="s">
        <v>292</v>
      </c>
    </row>
    <row r="95" spans="1:1" x14ac:dyDescent="0.25">
      <c r="A95" s="5" t="s">
        <v>293</v>
      </c>
    </row>
    <row r="96" spans="1:1" x14ac:dyDescent="0.25">
      <c r="A96" s="4" t="s">
        <v>294</v>
      </c>
    </row>
    <row r="97" spans="1:1" x14ac:dyDescent="0.25">
      <c r="A97" s="5" t="s">
        <v>295</v>
      </c>
    </row>
    <row r="98" spans="1:1" x14ac:dyDescent="0.25">
      <c r="A98" s="4" t="s">
        <v>296</v>
      </c>
    </row>
    <row r="99" spans="1:1" x14ac:dyDescent="0.25">
      <c r="A99" s="5" t="s">
        <v>186</v>
      </c>
    </row>
    <row r="100" spans="1:1" x14ac:dyDescent="0.25">
      <c r="A100" s="4" t="s">
        <v>297</v>
      </c>
    </row>
    <row r="101" spans="1:1" x14ac:dyDescent="0.25">
      <c r="A101" s="5" t="s">
        <v>298</v>
      </c>
    </row>
    <row r="102" spans="1:1" x14ac:dyDescent="0.25">
      <c r="A102" s="4" t="s">
        <v>299</v>
      </c>
    </row>
    <row r="103" spans="1:1" x14ac:dyDescent="0.25">
      <c r="A103" s="5" t="s">
        <v>194</v>
      </c>
    </row>
    <row r="104" spans="1:1" x14ac:dyDescent="0.25">
      <c r="A104" s="4" t="s">
        <v>300</v>
      </c>
    </row>
    <row r="105" spans="1:1" x14ac:dyDescent="0.25">
      <c r="A105" s="5" t="s">
        <v>301</v>
      </c>
    </row>
    <row r="106" spans="1:1" x14ac:dyDescent="0.25">
      <c r="A106" s="4" t="s">
        <v>302</v>
      </c>
    </row>
    <row r="107" spans="1:1" x14ac:dyDescent="0.25">
      <c r="A107" s="5" t="s">
        <v>303</v>
      </c>
    </row>
    <row r="108" spans="1:1" x14ac:dyDescent="0.25">
      <c r="A108" s="4" t="s">
        <v>304</v>
      </c>
    </row>
    <row r="109" spans="1:1" x14ac:dyDescent="0.25">
      <c r="A109" s="10" t="s">
        <v>178</v>
      </c>
    </row>
  </sheetData>
  <sheetProtection algorithmName="SHA-512" hashValue="/JYBcyHF4FC9HTFRgGHrLJkFLk1umRcQhLfbGF29lXGhK1ulPW9JT7p8SnexheSIIIVh767Ybu6IIoxBGIacGQ==" saltValue="tH9cvp38YFL9bk5UgALaxw=="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24E3-863C-4AD1-B836-34DE85087209}">
  <dimension ref="A1:D123"/>
  <sheetViews>
    <sheetView topLeftCell="A104" workbookViewId="0">
      <selection sqref="A1:D1048576"/>
    </sheetView>
  </sheetViews>
  <sheetFormatPr defaultColWidth="9.140625" defaultRowHeight="15" x14ac:dyDescent="0.2"/>
  <cols>
    <col min="1" max="1" width="20.42578125" style="32" bestFit="1" customWidth="1"/>
    <col min="2" max="2" width="42.42578125" style="33" customWidth="1"/>
    <col min="3" max="3" width="77.42578125" style="33" customWidth="1"/>
    <col min="4" max="4" width="23" style="19" bestFit="1" customWidth="1"/>
    <col min="5" max="16384" width="9.140625" style="19"/>
  </cols>
  <sheetData>
    <row r="1" spans="1:4" x14ac:dyDescent="0.2">
      <c r="A1" s="16" t="s">
        <v>28</v>
      </c>
      <c r="B1" s="17" t="s">
        <v>305</v>
      </c>
      <c r="C1" s="17" t="s">
        <v>9</v>
      </c>
      <c r="D1" s="18" t="s">
        <v>306</v>
      </c>
    </row>
    <row r="2" spans="1:4" x14ac:dyDescent="0.2">
      <c r="A2" s="20">
        <v>450101060000</v>
      </c>
      <c r="B2" s="21" t="s">
        <v>307</v>
      </c>
      <c r="C2" s="21" t="s">
        <v>308</v>
      </c>
      <c r="D2" s="18">
        <v>16</v>
      </c>
    </row>
    <row r="3" spans="1:4" ht="30" x14ac:dyDescent="0.2">
      <c r="A3" s="13">
        <v>660102060000</v>
      </c>
      <c r="B3" s="22" t="s">
        <v>309</v>
      </c>
      <c r="C3" s="17" t="s">
        <v>310</v>
      </c>
      <c r="D3" s="18">
        <v>9</v>
      </c>
    </row>
    <row r="4" spans="1:4" x14ac:dyDescent="0.2">
      <c r="A4" s="13">
        <v>170500010000</v>
      </c>
      <c r="B4" s="18" t="s">
        <v>311</v>
      </c>
      <c r="C4" s="17" t="s">
        <v>185</v>
      </c>
      <c r="D4" s="18">
        <v>13</v>
      </c>
    </row>
    <row r="5" spans="1:4" ht="30" x14ac:dyDescent="0.2">
      <c r="A5" s="16">
        <v>260803060000</v>
      </c>
      <c r="B5" s="17" t="s">
        <v>312</v>
      </c>
      <c r="C5" s="17" t="s">
        <v>189</v>
      </c>
      <c r="D5" s="18">
        <v>12</v>
      </c>
    </row>
    <row r="6" spans="1:4" ht="30" x14ac:dyDescent="0.2">
      <c r="A6" s="16">
        <v>101601040000</v>
      </c>
      <c r="B6" s="17" t="s">
        <v>313</v>
      </c>
      <c r="C6" s="17" t="s">
        <v>193</v>
      </c>
      <c r="D6" s="18">
        <v>82</v>
      </c>
    </row>
    <row r="7" spans="1:4" ht="30" x14ac:dyDescent="0.2">
      <c r="A7" s="16">
        <v>101401040000</v>
      </c>
      <c r="B7" s="17" t="s">
        <v>314</v>
      </c>
      <c r="C7" s="17" t="s">
        <v>197</v>
      </c>
      <c r="D7" s="18">
        <v>10</v>
      </c>
    </row>
    <row r="8" spans="1:4" x14ac:dyDescent="0.2">
      <c r="A8" s="16">
        <v>570302060000</v>
      </c>
      <c r="B8" s="17" t="s">
        <v>315</v>
      </c>
      <c r="C8" s="17" t="s">
        <v>200</v>
      </c>
      <c r="D8" s="18">
        <v>59</v>
      </c>
    </row>
    <row r="9" spans="1:4" ht="30" x14ac:dyDescent="0.2">
      <c r="A9" s="16">
        <v>10601060000</v>
      </c>
      <c r="B9" s="17" t="s">
        <v>316</v>
      </c>
      <c r="C9" s="23" t="s">
        <v>203</v>
      </c>
      <c r="D9" s="18">
        <v>136</v>
      </c>
    </row>
    <row r="10" spans="1:4" ht="30" x14ac:dyDescent="0.2">
      <c r="A10" s="16">
        <v>580405060000</v>
      </c>
      <c r="B10" s="17" t="s">
        <v>317</v>
      </c>
      <c r="C10" s="21" t="s">
        <v>318</v>
      </c>
      <c r="D10" s="18">
        <v>60</v>
      </c>
    </row>
    <row r="11" spans="1:4" x14ac:dyDescent="0.2">
      <c r="A11" s="20">
        <v>101300010000</v>
      </c>
      <c r="B11" s="21" t="s">
        <v>319</v>
      </c>
      <c r="C11" s="21" t="s">
        <v>320</v>
      </c>
      <c r="D11" s="18">
        <v>183</v>
      </c>
    </row>
    <row r="12" spans="1:4" x14ac:dyDescent="0.2">
      <c r="A12" s="20">
        <v>10100010000</v>
      </c>
      <c r="B12" s="21" t="s">
        <v>321</v>
      </c>
      <c r="C12" s="21" t="s">
        <v>206</v>
      </c>
      <c r="D12" s="18">
        <v>10</v>
      </c>
    </row>
    <row r="13" spans="1:4" x14ac:dyDescent="0.2">
      <c r="A13" s="20">
        <v>10100010000</v>
      </c>
      <c r="B13" s="21" t="s">
        <v>321</v>
      </c>
      <c r="C13" s="21" t="s">
        <v>209</v>
      </c>
      <c r="D13" s="18">
        <v>11</v>
      </c>
    </row>
    <row r="14" spans="1:4" ht="30" x14ac:dyDescent="0.2">
      <c r="A14" s="20">
        <v>30200010000</v>
      </c>
      <c r="B14" s="21" t="s">
        <v>322</v>
      </c>
      <c r="C14" s="21" t="s">
        <v>212</v>
      </c>
      <c r="D14" s="18">
        <v>5</v>
      </c>
    </row>
    <row r="15" spans="1:4" ht="30" x14ac:dyDescent="0.2">
      <c r="A15" s="20">
        <v>30200010000</v>
      </c>
      <c r="B15" s="21" t="s">
        <v>322</v>
      </c>
      <c r="C15" s="21" t="s">
        <v>215</v>
      </c>
      <c r="D15" s="18">
        <v>3</v>
      </c>
    </row>
    <row r="16" spans="1:4" ht="30" x14ac:dyDescent="0.2">
      <c r="A16" s="20">
        <v>31501060000</v>
      </c>
      <c r="B16" s="21" t="s">
        <v>323</v>
      </c>
      <c r="C16" s="21" t="s">
        <v>218</v>
      </c>
      <c r="D16" s="18">
        <v>5</v>
      </c>
    </row>
    <row r="17" spans="1:4" x14ac:dyDescent="0.2">
      <c r="A17" s="20">
        <v>620600010000</v>
      </c>
      <c r="B17" s="21" t="s">
        <v>324</v>
      </c>
      <c r="C17" s="21" t="s">
        <v>221</v>
      </c>
      <c r="D17" s="18">
        <v>41</v>
      </c>
    </row>
    <row r="18" spans="1:4" ht="30" x14ac:dyDescent="0.2">
      <c r="A18" s="20">
        <v>30701060000</v>
      </c>
      <c r="B18" s="21" t="s">
        <v>325</v>
      </c>
      <c r="C18" s="21" t="s">
        <v>223</v>
      </c>
      <c r="D18" s="18">
        <v>37</v>
      </c>
    </row>
    <row r="19" spans="1:4" ht="30" x14ac:dyDescent="0.2">
      <c r="A19" s="20">
        <v>660411020000</v>
      </c>
      <c r="B19" s="21" t="s">
        <v>326</v>
      </c>
      <c r="C19" s="21" t="s">
        <v>225</v>
      </c>
      <c r="D19" s="18">
        <v>3</v>
      </c>
    </row>
    <row r="20" spans="1:4" ht="30" x14ac:dyDescent="0.2">
      <c r="A20" s="20">
        <v>660411020000</v>
      </c>
      <c r="B20" s="21" t="s">
        <v>326</v>
      </c>
      <c r="C20" s="21" t="s">
        <v>10</v>
      </c>
      <c r="D20" s="18">
        <v>25</v>
      </c>
    </row>
    <row r="21" spans="1:4" ht="30" x14ac:dyDescent="0.2">
      <c r="A21" s="20">
        <v>660411020000</v>
      </c>
      <c r="B21" s="21" t="s">
        <v>326</v>
      </c>
      <c r="C21" s="21" t="s">
        <v>227</v>
      </c>
      <c r="D21" s="18">
        <v>54</v>
      </c>
    </row>
    <row r="22" spans="1:4" ht="30" x14ac:dyDescent="0.2">
      <c r="A22" s="20">
        <v>660802040000</v>
      </c>
      <c r="B22" s="21" t="s">
        <v>327</v>
      </c>
      <c r="C22" s="21" t="s">
        <v>228</v>
      </c>
      <c r="D22" s="18">
        <v>172</v>
      </c>
    </row>
    <row r="23" spans="1:4" ht="30" x14ac:dyDescent="0.2">
      <c r="A23" s="20">
        <v>190501040000</v>
      </c>
      <c r="B23" s="21" t="s">
        <v>328</v>
      </c>
      <c r="C23" s="21" t="s">
        <v>329</v>
      </c>
      <c r="D23" s="18">
        <v>40</v>
      </c>
    </row>
    <row r="24" spans="1:4" x14ac:dyDescent="0.2">
      <c r="A24" s="14">
        <v>421800010000</v>
      </c>
      <c r="B24" s="24" t="s">
        <v>330</v>
      </c>
      <c r="C24" s="21" t="s">
        <v>229</v>
      </c>
      <c r="D24" s="18">
        <v>7</v>
      </c>
    </row>
    <row r="25" spans="1:4" x14ac:dyDescent="0.2">
      <c r="A25" s="20">
        <v>421800010000</v>
      </c>
      <c r="B25" s="21" t="s">
        <v>330</v>
      </c>
      <c r="C25" s="21" t="s">
        <v>230</v>
      </c>
      <c r="D25" s="18">
        <v>92</v>
      </c>
    </row>
    <row r="26" spans="1:4" ht="30" x14ac:dyDescent="0.2">
      <c r="A26" s="20">
        <v>420601040000</v>
      </c>
      <c r="B26" s="21" t="s">
        <v>331</v>
      </c>
      <c r="C26" s="21" t="s">
        <v>231</v>
      </c>
      <c r="D26" s="18">
        <v>3</v>
      </c>
    </row>
    <row r="27" spans="1:4" x14ac:dyDescent="0.2">
      <c r="A27" s="20">
        <v>140600010000</v>
      </c>
      <c r="B27" s="21" t="s">
        <v>332</v>
      </c>
      <c r="C27" s="21" t="s">
        <v>232</v>
      </c>
      <c r="D27" s="18">
        <v>327</v>
      </c>
    </row>
    <row r="28" spans="1:4" ht="30" x14ac:dyDescent="0.2">
      <c r="A28" s="20">
        <v>280227030000</v>
      </c>
      <c r="B28" s="21" t="s">
        <v>333</v>
      </c>
      <c r="C28" s="21" t="s">
        <v>233</v>
      </c>
      <c r="D28" s="18">
        <v>11</v>
      </c>
    </row>
    <row r="29" spans="1:4" ht="30" x14ac:dyDescent="0.2">
      <c r="A29" s="20">
        <v>660411020000</v>
      </c>
      <c r="B29" s="21" t="s">
        <v>326</v>
      </c>
      <c r="C29" s="21" t="s">
        <v>234</v>
      </c>
      <c r="D29" s="18">
        <v>12</v>
      </c>
    </row>
    <row r="30" spans="1:4" ht="30" x14ac:dyDescent="0.2">
      <c r="A30" s="20">
        <v>610801040000</v>
      </c>
      <c r="B30" s="21" t="s">
        <v>334</v>
      </c>
      <c r="C30" s="21" t="s">
        <v>335</v>
      </c>
      <c r="D30" s="18">
        <v>133</v>
      </c>
    </row>
    <row r="31" spans="1:4" ht="30" x14ac:dyDescent="0.2">
      <c r="A31" s="20">
        <v>560603040000</v>
      </c>
      <c r="B31" s="21" t="s">
        <v>336</v>
      </c>
      <c r="C31" s="21" t="s">
        <v>337</v>
      </c>
      <c r="D31" s="18">
        <v>92</v>
      </c>
    </row>
    <row r="32" spans="1:4" x14ac:dyDescent="0.2">
      <c r="A32" s="14">
        <v>161501060000</v>
      </c>
      <c r="B32" s="25" t="s">
        <v>338</v>
      </c>
      <c r="C32" s="21" t="s">
        <v>339</v>
      </c>
      <c r="D32" s="18">
        <v>96</v>
      </c>
    </row>
    <row r="33" spans="1:4" ht="30" x14ac:dyDescent="0.2">
      <c r="A33" s="14">
        <v>140203060000</v>
      </c>
      <c r="B33" s="24" t="s">
        <v>340</v>
      </c>
      <c r="C33" s="21" t="s">
        <v>235</v>
      </c>
      <c r="D33" s="18">
        <v>41</v>
      </c>
    </row>
    <row r="34" spans="1:4" ht="30" x14ac:dyDescent="0.2">
      <c r="A34" s="20">
        <v>610327020000</v>
      </c>
      <c r="B34" s="21" t="s">
        <v>341</v>
      </c>
      <c r="C34" s="21" t="s">
        <v>236</v>
      </c>
      <c r="D34" s="18">
        <v>236</v>
      </c>
    </row>
    <row r="35" spans="1:4" ht="30" x14ac:dyDescent="0.2">
      <c r="A35" s="20">
        <v>440601040000</v>
      </c>
      <c r="B35" s="21" t="s">
        <v>342</v>
      </c>
      <c r="C35" s="21" t="s">
        <v>343</v>
      </c>
      <c r="D35" s="18">
        <v>151</v>
      </c>
    </row>
    <row r="36" spans="1:4" ht="30" x14ac:dyDescent="0.2">
      <c r="A36" s="20">
        <v>640502040000</v>
      </c>
      <c r="B36" s="21" t="s">
        <v>344</v>
      </c>
      <c r="C36" s="21" t="s">
        <v>345</v>
      </c>
      <c r="D36" s="18">
        <v>23</v>
      </c>
    </row>
    <row r="37" spans="1:4" ht="30" x14ac:dyDescent="0.2">
      <c r="A37" s="14">
        <v>190501040000</v>
      </c>
      <c r="B37" s="24" t="s">
        <v>328</v>
      </c>
      <c r="C37" s="21" t="s">
        <v>346</v>
      </c>
      <c r="D37" s="18">
        <v>130</v>
      </c>
    </row>
    <row r="38" spans="1:4" x14ac:dyDescent="0.2">
      <c r="A38" s="14">
        <v>50100010000</v>
      </c>
      <c r="B38" s="24" t="s">
        <v>347</v>
      </c>
      <c r="C38" s="21" t="s">
        <v>348</v>
      </c>
      <c r="D38" s="18">
        <v>29</v>
      </c>
    </row>
    <row r="39" spans="1:4" x14ac:dyDescent="0.2">
      <c r="A39" s="14">
        <v>50100010000</v>
      </c>
      <c r="B39" s="21" t="s">
        <v>347</v>
      </c>
      <c r="C39" s="21" t="s">
        <v>349</v>
      </c>
      <c r="D39" s="18">
        <v>17</v>
      </c>
    </row>
    <row r="40" spans="1:4" ht="30" x14ac:dyDescent="0.2">
      <c r="A40" s="20">
        <v>620803040000</v>
      </c>
      <c r="B40" s="21" t="s">
        <v>350</v>
      </c>
      <c r="C40" s="21" t="s">
        <v>351</v>
      </c>
      <c r="D40" s="18">
        <v>212</v>
      </c>
    </row>
    <row r="41" spans="1:4" ht="30" x14ac:dyDescent="0.2">
      <c r="A41" s="20">
        <v>420701060000</v>
      </c>
      <c r="B41" s="21" t="s">
        <v>352</v>
      </c>
      <c r="C41" s="21" t="s">
        <v>237</v>
      </c>
      <c r="D41" s="18" t="s">
        <v>353</v>
      </c>
    </row>
    <row r="42" spans="1:4" x14ac:dyDescent="0.2">
      <c r="A42" s="20">
        <v>570302060000</v>
      </c>
      <c r="B42" s="21" t="s">
        <v>315</v>
      </c>
      <c r="C42" s="21" t="s">
        <v>238</v>
      </c>
      <c r="D42" s="18" t="s">
        <v>353</v>
      </c>
    </row>
    <row r="43" spans="1:4" ht="30" x14ac:dyDescent="0.2">
      <c r="A43" s="20">
        <v>50301040000</v>
      </c>
      <c r="B43" s="21" t="s">
        <v>354</v>
      </c>
      <c r="C43" s="21" t="s">
        <v>239</v>
      </c>
      <c r="D43" s="18">
        <v>73</v>
      </c>
    </row>
    <row r="44" spans="1:4" ht="30" x14ac:dyDescent="0.2">
      <c r="A44" s="20">
        <v>261600010000</v>
      </c>
      <c r="B44" s="21" t="s">
        <v>355</v>
      </c>
      <c r="C44" s="21" t="s">
        <v>240</v>
      </c>
      <c r="D44" s="18">
        <v>134</v>
      </c>
    </row>
    <row r="45" spans="1:4" ht="30" x14ac:dyDescent="0.2">
      <c r="A45" s="20">
        <v>580106030000</v>
      </c>
      <c r="B45" s="21" t="s">
        <v>356</v>
      </c>
      <c r="C45" s="21" t="s">
        <v>241</v>
      </c>
      <c r="D45" s="18">
        <v>80</v>
      </c>
    </row>
    <row r="46" spans="1:4" ht="30" x14ac:dyDescent="0.2">
      <c r="A46" s="20">
        <v>580106030000</v>
      </c>
      <c r="B46" s="21" t="s">
        <v>356</v>
      </c>
      <c r="C46" s="21" t="s">
        <v>242</v>
      </c>
      <c r="D46" s="18">
        <v>87</v>
      </c>
    </row>
    <row r="47" spans="1:4" ht="30" x14ac:dyDescent="0.2">
      <c r="A47" s="20">
        <v>580103030000</v>
      </c>
      <c r="B47" s="21" t="s">
        <v>357</v>
      </c>
      <c r="C47" s="21" t="s">
        <v>243</v>
      </c>
      <c r="D47" s="18">
        <v>36</v>
      </c>
    </row>
    <row r="48" spans="1:4" ht="30" x14ac:dyDescent="0.2">
      <c r="A48" s="20">
        <v>280205030000</v>
      </c>
      <c r="B48" s="21" t="s">
        <v>358</v>
      </c>
      <c r="C48" s="21" t="s">
        <v>244</v>
      </c>
      <c r="D48" s="18">
        <v>14</v>
      </c>
    </row>
    <row r="49" spans="1:4" ht="30" x14ac:dyDescent="0.2">
      <c r="A49" s="20">
        <v>411504020000</v>
      </c>
      <c r="B49" s="21" t="s">
        <v>359</v>
      </c>
      <c r="C49" s="21" t="s">
        <v>245</v>
      </c>
      <c r="D49" s="18">
        <v>68</v>
      </c>
    </row>
    <row r="50" spans="1:4" ht="30" x14ac:dyDescent="0.2">
      <c r="A50" s="20">
        <v>411504020000</v>
      </c>
      <c r="B50" s="21" t="s">
        <v>359</v>
      </c>
      <c r="C50" s="21" t="s">
        <v>246</v>
      </c>
      <c r="D50" s="19">
        <v>47</v>
      </c>
    </row>
    <row r="51" spans="1:4" x14ac:dyDescent="0.2">
      <c r="A51" s="20">
        <v>101300010000</v>
      </c>
      <c r="B51" s="21" t="s">
        <v>319</v>
      </c>
      <c r="C51" s="21" t="s">
        <v>360</v>
      </c>
      <c r="D51" s="19">
        <v>1</v>
      </c>
    </row>
    <row r="52" spans="1:4" ht="30" x14ac:dyDescent="0.2">
      <c r="A52" s="14">
        <v>261701060000</v>
      </c>
      <c r="B52" s="24" t="s">
        <v>361</v>
      </c>
      <c r="C52" s="21" t="s">
        <v>362</v>
      </c>
      <c r="D52" s="18">
        <v>92</v>
      </c>
    </row>
    <row r="53" spans="1:4" ht="30" x14ac:dyDescent="0.2">
      <c r="A53" s="14">
        <v>261701060000</v>
      </c>
      <c r="B53" s="21" t="s">
        <v>361</v>
      </c>
      <c r="C53" s="21" t="s">
        <v>363</v>
      </c>
      <c r="D53" s="19">
        <v>96</v>
      </c>
    </row>
    <row r="54" spans="1:4" ht="30" x14ac:dyDescent="0.2">
      <c r="A54" s="20">
        <v>310500010000</v>
      </c>
      <c r="B54" s="21" t="s">
        <v>364</v>
      </c>
      <c r="C54" s="21" t="s">
        <v>247</v>
      </c>
      <c r="D54" s="18">
        <v>20</v>
      </c>
    </row>
    <row r="55" spans="1:4" ht="30" x14ac:dyDescent="0.2">
      <c r="A55" s="14">
        <v>310100010000</v>
      </c>
      <c r="B55" s="24" t="s">
        <v>365</v>
      </c>
      <c r="C55" s="21" t="s">
        <v>248</v>
      </c>
      <c r="D55" s="19">
        <v>24</v>
      </c>
    </row>
    <row r="56" spans="1:4" ht="30" x14ac:dyDescent="0.2">
      <c r="A56" s="14">
        <v>660804020000</v>
      </c>
      <c r="B56" s="24" t="s">
        <v>366</v>
      </c>
      <c r="C56" s="21" t="s">
        <v>249</v>
      </c>
      <c r="D56" s="19">
        <v>255</v>
      </c>
    </row>
    <row r="57" spans="1:4" ht="30" x14ac:dyDescent="0.2">
      <c r="A57" s="20">
        <v>520101060000</v>
      </c>
      <c r="B57" s="21" t="s">
        <v>367</v>
      </c>
      <c r="C57" s="21" t="s">
        <v>250</v>
      </c>
      <c r="D57" s="19">
        <v>49</v>
      </c>
    </row>
    <row r="58" spans="1:4" ht="30" customHeight="1" x14ac:dyDescent="0.2">
      <c r="A58" s="20">
        <v>62301040000</v>
      </c>
      <c r="B58" s="21" t="s">
        <v>368</v>
      </c>
      <c r="C58" s="21" t="s">
        <v>369</v>
      </c>
      <c r="D58" s="18">
        <v>27</v>
      </c>
    </row>
    <row r="59" spans="1:4" x14ac:dyDescent="0.2">
      <c r="A59" s="14">
        <v>10100010000</v>
      </c>
      <c r="B59" s="24" t="s">
        <v>321</v>
      </c>
      <c r="C59" s="21" t="s">
        <v>251</v>
      </c>
      <c r="D59" s="18">
        <v>66</v>
      </c>
    </row>
    <row r="60" spans="1:4" ht="30" x14ac:dyDescent="0.2">
      <c r="A60" s="26">
        <v>580603020000</v>
      </c>
      <c r="B60" s="27" t="s">
        <v>370</v>
      </c>
      <c r="C60" s="27" t="s">
        <v>253</v>
      </c>
      <c r="D60" s="19">
        <v>117</v>
      </c>
    </row>
    <row r="61" spans="1:4" x14ac:dyDescent="0.2">
      <c r="A61" s="20">
        <v>610600010000</v>
      </c>
      <c r="B61" s="21" t="s">
        <v>371</v>
      </c>
      <c r="C61" s="21" t="s">
        <v>372</v>
      </c>
      <c r="D61" s="19">
        <v>67</v>
      </c>
    </row>
    <row r="62" spans="1:4" x14ac:dyDescent="0.2">
      <c r="A62" s="20">
        <v>251400010000</v>
      </c>
      <c r="B62" s="21" t="s">
        <v>373</v>
      </c>
      <c r="C62" s="21" t="s">
        <v>374</v>
      </c>
      <c r="D62" s="18">
        <v>116</v>
      </c>
    </row>
    <row r="63" spans="1:4" ht="30" x14ac:dyDescent="0.2">
      <c r="A63" s="14">
        <v>280502060000</v>
      </c>
      <c r="B63" s="24" t="s">
        <v>375</v>
      </c>
      <c r="C63" s="21" t="s">
        <v>254</v>
      </c>
      <c r="D63" s="18">
        <v>0</v>
      </c>
    </row>
    <row r="64" spans="1:4" ht="30" x14ac:dyDescent="0.2">
      <c r="A64" s="20">
        <v>580106030000</v>
      </c>
      <c r="B64" s="21" t="s">
        <v>356</v>
      </c>
      <c r="C64" s="21" t="s">
        <v>255</v>
      </c>
      <c r="D64" s="18">
        <v>17</v>
      </c>
    </row>
    <row r="65" spans="1:4" ht="30" x14ac:dyDescent="0.2">
      <c r="A65" s="20">
        <v>261600010000</v>
      </c>
      <c r="B65" s="21" t="s">
        <v>355</v>
      </c>
      <c r="C65" s="21" t="s">
        <v>256</v>
      </c>
      <c r="D65" s="18">
        <v>167</v>
      </c>
    </row>
    <row r="66" spans="1:4" ht="30" x14ac:dyDescent="0.2">
      <c r="A66" s="20">
        <v>151102040000</v>
      </c>
      <c r="B66" s="21" t="s">
        <v>376</v>
      </c>
      <c r="C66" s="21" t="s">
        <v>257</v>
      </c>
      <c r="D66" s="18">
        <v>42</v>
      </c>
    </row>
    <row r="67" spans="1:4" ht="30" x14ac:dyDescent="0.2">
      <c r="A67" s="20">
        <v>280203030000</v>
      </c>
      <c r="B67" s="21" t="s">
        <v>377</v>
      </c>
      <c r="C67" s="21" t="s">
        <v>190</v>
      </c>
      <c r="D67" s="18">
        <v>157</v>
      </c>
    </row>
    <row r="68" spans="1:4" ht="30" x14ac:dyDescent="0.2">
      <c r="A68" s="20">
        <v>280203030000</v>
      </c>
      <c r="B68" s="21" t="s">
        <v>377</v>
      </c>
      <c r="C68" s="21" t="s">
        <v>258</v>
      </c>
      <c r="D68" s="18">
        <v>185</v>
      </c>
    </row>
    <row r="69" spans="1:4" ht="30" x14ac:dyDescent="0.2">
      <c r="A69" s="20">
        <v>42901040000</v>
      </c>
      <c r="B69" s="21" t="s">
        <v>378</v>
      </c>
      <c r="C69" s="21" t="s">
        <v>259</v>
      </c>
      <c r="D69" s="18">
        <v>5</v>
      </c>
    </row>
    <row r="70" spans="1:4" ht="30" x14ac:dyDescent="0.2">
      <c r="A70" s="20">
        <v>141901060000</v>
      </c>
      <c r="B70" s="21" t="s">
        <v>379</v>
      </c>
      <c r="C70" s="21" t="s">
        <v>260</v>
      </c>
      <c r="D70" s="18">
        <v>4</v>
      </c>
    </row>
    <row r="71" spans="1:4" ht="30" x14ac:dyDescent="0.2">
      <c r="A71" s="20">
        <v>61101040000</v>
      </c>
      <c r="B71" s="21" t="s">
        <v>380</v>
      </c>
      <c r="C71" s="21" t="s">
        <v>261</v>
      </c>
      <c r="D71" s="18">
        <v>6</v>
      </c>
    </row>
    <row r="72" spans="1:4" x14ac:dyDescent="0.2">
      <c r="A72" s="20">
        <v>400400010000</v>
      </c>
      <c r="B72" s="21" t="s">
        <v>381</v>
      </c>
      <c r="C72" s="21" t="s">
        <v>262</v>
      </c>
      <c r="D72" s="18">
        <v>36</v>
      </c>
    </row>
    <row r="73" spans="1:4" ht="30" x14ac:dyDescent="0.2">
      <c r="A73" s="20">
        <v>530600010000</v>
      </c>
      <c r="B73" s="21" t="s">
        <v>382</v>
      </c>
      <c r="C73" s="21" t="s">
        <v>263</v>
      </c>
      <c r="D73" s="18">
        <v>129</v>
      </c>
    </row>
    <row r="74" spans="1:4" ht="30" x14ac:dyDescent="0.2">
      <c r="A74" s="20">
        <v>331300010000</v>
      </c>
      <c r="B74" s="21" t="s">
        <v>383</v>
      </c>
      <c r="C74" s="21" t="s">
        <v>264</v>
      </c>
      <c r="D74" s="18">
        <v>20</v>
      </c>
    </row>
    <row r="75" spans="1:4" ht="30" x14ac:dyDescent="0.2">
      <c r="A75" s="14">
        <v>343000010000</v>
      </c>
      <c r="B75" s="24" t="s">
        <v>384</v>
      </c>
      <c r="C75" s="21" t="s">
        <v>265</v>
      </c>
      <c r="D75" s="18">
        <v>114</v>
      </c>
    </row>
    <row r="76" spans="1:4" ht="30" x14ac:dyDescent="0.2">
      <c r="A76" s="14">
        <v>332300010000</v>
      </c>
      <c r="B76" s="24" t="s">
        <v>385</v>
      </c>
      <c r="C76" s="21" t="s">
        <v>266</v>
      </c>
      <c r="D76" s="18">
        <v>1233</v>
      </c>
    </row>
    <row r="77" spans="1:4" ht="30" x14ac:dyDescent="0.2">
      <c r="A77" s="14">
        <v>331900010000</v>
      </c>
      <c r="B77" s="24" t="s">
        <v>386</v>
      </c>
      <c r="C77" s="21" t="s">
        <v>267</v>
      </c>
      <c r="D77" s="18">
        <v>15</v>
      </c>
    </row>
    <row r="78" spans="1:4" ht="30" x14ac:dyDescent="0.2">
      <c r="A78" s="14">
        <v>331900010000</v>
      </c>
      <c r="B78" s="24" t="s">
        <v>386</v>
      </c>
      <c r="C78" s="21" t="s">
        <v>268</v>
      </c>
      <c r="D78" s="18">
        <v>11</v>
      </c>
    </row>
    <row r="79" spans="1:4" ht="30" x14ac:dyDescent="0.2">
      <c r="A79" s="14">
        <v>320900010000</v>
      </c>
      <c r="B79" s="24" t="s">
        <v>387</v>
      </c>
      <c r="C79" s="21" t="s">
        <v>269</v>
      </c>
      <c r="D79" s="18">
        <v>103</v>
      </c>
    </row>
    <row r="80" spans="1:4" ht="30" x14ac:dyDescent="0.2">
      <c r="A80" s="28">
        <v>320700010000</v>
      </c>
      <c r="B80" s="29" t="s">
        <v>388</v>
      </c>
      <c r="C80" s="21" t="s">
        <v>270</v>
      </c>
      <c r="D80" s="18">
        <v>382</v>
      </c>
    </row>
    <row r="81" spans="1:4" ht="30" x14ac:dyDescent="0.2">
      <c r="A81" s="14">
        <v>332000010000</v>
      </c>
      <c r="B81" s="24" t="s">
        <v>389</v>
      </c>
      <c r="C81" s="21" t="s">
        <v>271</v>
      </c>
      <c r="D81" s="18">
        <v>18</v>
      </c>
    </row>
    <row r="82" spans="1:4" ht="30" x14ac:dyDescent="0.2">
      <c r="A82" s="14">
        <v>320800010000</v>
      </c>
      <c r="B82" s="24" t="s">
        <v>390</v>
      </c>
      <c r="C82" s="21" t="s">
        <v>272</v>
      </c>
      <c r="D82" s="18">
        <v>15</v>
      </c>
    </row>
    <row r="83" spans="1:4" x14ac:dyDescent="0.2">
      <c r="A83" s="14">
        <v>331300010000</v>
      </c>
      <c r="B83" s="25" t="s">
        <v>383</v>
      </c>
      <c r="C83" s="21" t="s">
        <v>273</v>
      </c>
      <c r="D83" s="18">
        <v>730</v>
      </c>
    </row>
    <row r="84" spans="1:4" ht="30" x14ac:dyDescent="0.2">
      <c r="A84" s="14">
        <v>342700010000</v>
      </c>
      <c r="B84" s="24" t="s">
        <v>391</v>
      </c>
      <c r="C84" s="21" t="s">
        <v>274</v>
      </c>
      <c r="D84" s="18">
        <v>3</v>
      </c>
    </row>
    <row r="85" spans="1:4" ht="30" x14ac:dyDescent="0.2">
      <c r="A85" s="14">
        <v>331700010000</v>
      </c>
      <c r="B85" s="24" t="s">
        <v>392</v>
      </c>
      <c r="C85" s="21" t="s">
        <v>393</v>
      </c>
      <c r="D85" s="18">
        <v>12</v>
      </c>
    </row>
    <row r="86" spans="1:4" ht="30" x14ac:dyDescent="0.2">
      <c r="A86" s="14">
        <v>342700010000</v>
      </c>
      <c r="B86" s="24" t="s">
        <v>391</v>
      </c>
      <c r="C86" s="21" t="s">
        <v>276</v>
      </c>
      <c r="D86" s="18">
        <v>11</v>
      </c>
    </row>
    <row r="87" spans="1:4" ht="30" x14ac:dyDescent="0.2">
      <c r="A87" s="14">
        <v>342900010000</v>
      </c>
      <c r="B87" s="24" t="s">
        <v>394</v>
      </c>
      <c r="C87" s="21" t="s">
        <v>277</v>
      </c>
      <c r="D87" s="18">
        <v>6</v>
      </c>
    </row>
    <row r="88" spans="1:4" ht="30" x14ac:dyDescent="0.2">
      <c r="A88" s="30">
        <v>321000010000</v>
      </c>
      <c r="B88" s="24" t="s">
        <v>395</v>
      </c>
      <c r="C88" s="21" t="s">
        <v>278</v>
      </c>
      <c r="D88" s="18">
        <v>15</v>
      </c>
    </row>
    <row r="89" spans="1:4" ht="30" x14ac:dyDescent="0.2">
      <c r="A89" s="14">
        <v>321100010000</v>
      </c>
      <c r="B89" s="24" t="s">
        <v>396</v>
      </c>
      <c r="C89" s="21" t="s">
        <v>279</v>
      </c>
      <c r="D89" s="18">
        <v>9</v>
      </c>
    </row>
    <row r="90" spans="1:4" ht="30" x14ac:dyDescent="0.2">
      <c r="A90" s="14">
        <v>342700010000</v>
      </c>
      <c r="B90" s="24" t="s">
        <v>391</v>
      </c>
      <c r="C90" s="21" t="s">
        <v>280</v>
      </c>
      <c r="D90" s="18">
        <v>6</v>
      </c>
    </row>
    <row r="91" spans="1:4" ht="30" x14ac:dyDescent="0.2">
      <c r="A91" s="14">
        <v>320900010000</v>
      </c>
      <c r="B91" s="24" t="s">
        <v>387</v>
      </c>
      <c r="C91" s="21" t="s">
        <v>281</v>
      </c>
      <c r="D91" s="18">
        <v>11</v>
      </c>
    </row>
    <row r="92" spans="1:4" ht="30" x14ac:dyDescent="0.2">
      <c r="A92" s="14">
        <v>321100010000</v>
      </c>
      <c r="B92" s="24" t="s">
        <v>396</v>
      </c>
      <c r="C92" s="21" t="s">
        <v>282</v>
      </c>
      <c r="D92" s="18">
        <v>98</v>
      </c>
    </row>
    <row r="93" spans="1:4" ht="30" x14ac:dyDescent="0.2">
      <c r="A93" s="14">
        <v>321000010000</v>
      </c>
      <c r="B93" s="24" t="s">
        <v>395</v>
      </c>
      <c r="C93" s="21" t="s">
        <v>283</v>
      </c>
      <c r="D93" s="18">
        <v>89</v>
      </c>
    </row>
    <row r="94" spans="1:4" ht="30" x14ac:dyDescent="0.2">
      <c r="A94" s="14">
        <v>342700010000</v>
      </c>
      <c r="B94" s="24" t="s">
        <v>391</v>
      </c>
      <c r="C94" s="21" t="s">
        <v>284</v>
      </c>
      <c r="D94" s="18">
        <v>31</v>
      </c>
    </row>
    <row r="95" spans="1:4" ht="30" x14ac:dyDescent="0.2">
      <c r="A95" s="14">
        <v>343000010000</v>
      </c>
      <c r="B95" s="24" t="s">
        <v>384</v>
      </c>
      <c r="C95" s="21" t="s">
        <v>285</v>
      </c>
      <c r="D95" s="18">
        <v>108</v>
      </c>
    </row>
    <row r="96" spans="1:4" ht="30" x14ac:dyDescent="0.2">
      <c r="A96" s="14">
        <v>342700010000</v>
      </c>
      <c r="B96" s="24" t="s">
        <v>391</v>
      </c>
      <c r="C96" s="21" t="s">
        <v>286</v>
      </c>
      <c r="D96" s="19">
        <v>37</v>
      </c>
    </row>
    <row r="97" spans="1:4" ht="30" x14ac:dyDescent="0.2">
      <c r="A97" s="14">
        <v>141800010000</v>
      </c>
      <c r="B97" s="24" t="s">
        <v>397</v>
      </c>
      <c r="C97" s="21" t="s">
        <v>287</v>
      </c>
      <c r="D97" s="19">
        <v>49</v>
      </c>
    </row>
    <row r="98" spans="1:4" ht="30" x14ac:dyDescent="0.2">
      <c r="A98" s="20">
        <v>580512030000</v>
      </c>
      <c r="B98" s="21" t="s">
        <v>398</v>
      </c>
      <c r="C98" s="21" t="s">
        <v>288</v>
      </c>
      <c r="D98" s="19">
        <v>90</v>
      </c>
    </row>
    <row r="99" spans="1:4" ht="30" x14ac:dyDescent="0.2">
      <c r="A99" s="31">
        <v>43011020000</v>
      </c>
      <c r="B99" s="17" t="s">
        <v>399</v>
      </c>
      <c r="C99" s="21" t="s">
        <v>289</v>
      </c>
      <c r="D99" s="19">
        <v>83</v>
      </c>
    </row>
    <row r="100" spans="1:4" ht="30" x14ac:dyDescent="0.2">
      <c r="A100" s="32">
        <v>142801060000</v>
      </c>
      <c r="B100" s="33" t="s">
        <v>400</v>
      </c>
      <c r="C100" s="21" t="s">
        <v>290</v>
      </c>
      <c r="D100" s="19">
        <v>42</v>
      </c>
    </row>
    <row r="101" spans="1:4" ht="30" x14ac:dyDescent="0.2">
      <c r="A101" s="31">
        <v>321200010000</v>
      </c>
      <c r="B101" s="17" t="s">
        <v>401</v>
      </c>
      <c r="C101" s="21" t="s">
        <v>291</v>
      </c>
      <c r="D101" s="19">
        <v>57</v>
      </c>
    </row>
    <row r="102" spans="1:4" ht="30" x14ac:dyDescent="0.2">
      <c r="A102" s="28">
        <v>332100010000</v>
      </c>
      <c r="B102" s="29" t="s">
        <v>402</v>
      </c>
      <c r="C102" s="21" t="s">
        <v>292</v>
      </c>
      <c r="D102" s="19">
        <v>14</v>
      </c>
    </row>
    <row r="103" spans="1:4" ht="30" x14ac:dyDescent="0.2">
      <c r="A103" s="28">
        <v>590501060000</v>
      </c>
      <c r="B103" s="22" t="s">
        <v>403</v>
      </c>
      <c r="C103" s="21" t="s">
        <v>293</v>
      </c>
      <c r="D103" s="19">
        <v>18</v>
      </c>
    </row>
    <row r="104" spans="1:4" ht="30" x14ac:dyDescent="0.2">
      <c r="A104" s="31">
        <v>342400010000</v>
      </c>
      <c r="B104" s="17" t="s">
        <v>404</v>
      </c>
      <c r="C104" s="21" t="s">
        <v>294</v>
      </c>
      <c r="D104" s="19">
        <v>72</v>
      </c>
    </row>
    <row r="105" spans="1:4" ht="30" x14ac:dyDescent="0.2">
      <c r="A105" s="34">
        <v>320800010000</v>
      </c>
      <c r="B105" s="22" t="s">
        <v>390</v>
      </c>
      <c r="C105" s="21" t="s">
        <v>295</v>
      </c>
      <c r="D105" s="19">
        <v>20</v>
      </c>
    </row>
    <row r="106" spans="1:4" ht="30" x14ac:dyDescent="0.2">
      <c r="A106" s="34">
        <v>321200010000</v>
      </c>
      <c r="B106" s="22" t="s">
        <v>401</v>
      </c>
      <c r="C106" s="21" t="s">
        <v>296</v>
      </c>
      <c r="D106" s="19">
        <v>161</v>
      </c>
    </row>
    <row r="107" spans="1:4" ht="30" x14ac:dyDescent="0.2">
      <c r="A107" s="34">
        <v>500101060000</v>
      </c>
      <c r="B107" s="17" t="s">
        <v>405</v>
      </c>
      <c r="C107" s="21" t="s">
        <v>186</v>
      </c>
      <c r="D107" s="19">
        <v>15</v>
      </c>
    </row>
    <row r="108" spans="1:4" ht="30" x14ac:dyDescent="0.2">
      <c r="A108" s="32">
        <v>580405060000</v>
      </c>
      <c r="B108" s="17" t="s">
        <v>317</v>
      </c>
      <c r="C108" s="21" t="s">
        <v>297</v>
      </c>
      <c r="D108" s="19">
        <v>31</v>
      </c>
    </row>
    <row r="109" spans="1:4" x14ac:dyDescent="0.2">
      <c r="A109" s="31">
        <v>10100010000</v>
      </c>
      <c r="B109" s="17" t="s">
        <v>321</v>
      </c>
      <c r="C109" s="21" t="s">
        <v>298</v>
      </c>
      <c r="D109" s="19">
        <v>71</v>
      </c>
    </row>
    <row r="110" spans="1:4" ht="30" x14ac:dyDescent="0.2">
      <c r="A110" s="31">
        <v>342700010000</v>
      </c>
      <c r="B110" s="17" t="s">
        <v>391</v>
      </c>
      <c r="C110" s="21" t="s">
        <v>299</v>
      </c>
      <c r="D110" s="19">
        <v>16</v>
      </c>
    </row>
    <row r="111" spans="1:4" ht="30" x14ac:dyDescent="0.2">
      <c r="A111" s="34">
        <v>580602040000</v>
      </c>
      <c r="B111" s="22" t="s">
        <v>406</v>
      </c>
      <c r="C111" s="27" t="s">
        <v>194</v>
      </c>
      <c r="D111" s="19" t="s">
        <v>353</v>
      </c>
    </row>
    <row r="112" spans="1:4" ht="30" x14ac:dyDescent="0.2">
      <c r="A112" s="20">
        <v>500304030000</v>
      </c>
      <c r="B112" s="21" t="s">
        <v>407</v>
      </c>
      <c r="C112" s="21" t="s">
        <v>300</v>
      </c>
      <c r="D112" s="19">
        <v>156</v>
      </c>
    </row>
    <row r="113" spans="1:4" ht="30" x14ac:dyDescent="0.2">
      <c r="A113" s="20">
        <v>410601040000</v>
      </c>
      <c r="B113" s="21" t="s">
        <v>408</v>
      </c>
      <c r="C113" s="21" t="s">
        <v>409</v>
      </c>
      <c r="D113" s="19">
        <v>70</v>
      </c>
    </row>
    <row r="114" spans="1:4" ht="30" x14ac:dyDescent="0.2">
      <c r="A114" s="20">
        <v>580602040000</v>
      </c>
      <c r="B114" s="21" t="s">
        <v>406</v>
      </c>
      <c r="C114" s="21" t="s">
        <v>301</v>
      </c>
      <c r="D114" s="19">
        <v>55</v>
      </c>
    </row>
    <row r="115" spans="1:4" ht="30" x14ac:dyDescent="0.2">
      <c r="A115" s="20">
        <v>161501060000</v>
      </c>
      <c r="B115" s="21" t="s">
        <v>338</v>
      </c>
      <c r="C115" s="21" t="s">
        <v>410</v>
      </c>
      <c r="D115" s="19">
        <v>10</v>
      </c>
    </row>
    <row r="116" spans="1:4" ht="30" x14ac:dyDescent="0.2">
      <c r="A116" s="14">
        <v>490804020000</v>
      </c>
      <c r="B116" s="24" t="s">
        <v>411</v>
      </c>
      <c r="C116" s="21" t="s">
        <v>302</v>
      </c>
      <c r="D116" s="19">
        <v>130</v>
      </c>
    </row>
    <row r="117" spans="1:4" x14ac:dyDescent="0.2">
      <c r="A117" s="20">
        <v>491700010000</v>
      </c>
      <c r="B117" s="21" t="s">
        <v>412</v>
      </c>
      <c r="C117" s="21" t="s">
        <v>303</v>
      </c>
      <c r="D117" s="19" t="e">
        <v>#N/A</v>
      </c>
    </row>
    <row r="118" spans="1:4" x14ac:dyDescent="0.2">
      <c r="A118" s="20">
        <v>491700010000</v>
      </c>
      <c r="B118" s="21" t="s">
        <v>412</v>
      </c>
      <c r="C118" s="21" t="s">
        <v>304</v>
      </c>
      <c r="D118" s="19" t="e">
        <v>#N/A</v>
      </c>
    </row>
    <row r="119" spans="1:4" ht="30" x14ac:dyDescent="0.2">
      <c r="A119" s="20">
        <v>640502040000</v>
      </c>
      <c r="B119" s="21" t="s">
        <v>344</v>
      </c>
      <c r="C119" s="21" t="s">
        <v>413</v>
      </c>
      <c r="D119" s="19">
        <v>86</v>
      </c>
    </row>
    <row r="120" spans="1:4" x14ac:dyDescent="0.2">
      <c r="A120" s="14">
        <v>140101060000</v>
      </c>
      <c r="B120" s="24" t="s">
        <v>414</v>
      </c>
      <c r="C120" s="21" t="s">
        <v>415</v>
      </c>
      <c r="D120" s="19">
        <v>37</v>
      </c>
    </row>
    <row r="121" spans="1:4" x14ac:dyDescent="0.2">
      <c r="A121" s="14">
        <v>670201060000</v>
      </c>
      <c r="B121" s="24" t="s">
        <v>416</v>
      </c>
      <c r="C121" s="21" t="s">
        <v>417</v>
      </c>
      <c r="D121" s="19">
        <v>151</v>
      </c>
    </row>
    <row r="122" spans="1:4" x14ac:dyDescent="0.2">
      <c r="A122" s="15"/>
      <c r="B122" s="35"/>
      <c r="C122" s="27" t="s">
        <v>178</v>
      </c>
    </row>
    <row r="123" spans="1:4" x14ac:dyDescent="0.2">
      <c r="A123" s="26"/>
      <c r="B123" s="27"/>
      <c r="C123" s="27"/>
    </row>
  </sheetData>
  <sheetProtection selectLockedCells="1" selectUnlockedCells="1"/>
  <phoneticPr fontId="4" type="noConversion"/>
  <dataValidations disablePrompts="1" count="1">
    <dataValidation type="list" allowBlank="1" showInputMessage="1" showErrorMessage="1" sqref="B101 B99 B103:B111" xr:uid="{300D8A91-3853-46FB-8E4A-F4BA32C972C1}">
      <formula1>LEAname1516</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G F m w W h a S A 2 i k A A A A 9 g A A A B I A H A B D b 2 5 m a W c v U G F j a 2 F n Z S 5 4 b W w g o h g A K K A U A A A A A A A A A A A A A A A A A A A A A A A A A A A A h Y + x D o I w G I R f h X S n h b I Q 8 l M H V 0 l M i M a 1 K R U a 4 c f Q Y n k 3 B x / J V x C j q J v j 3 X 2 X 3 N 2 v N 1 h N X R t c 9 G B N j z m J a U Q C j a q v D N Y 5 G d 0 x T M l K w F a q k 6 x 1 M M N o s 8 m a n D T O n T P G v P f U J 7 Q f a s a j K G a H Y l O q R n c y N G i d R K X J p 1 X 9 b x E B + 9 c Y w W m c c J r w l E b A F h M K g 1 + A z 3 u f 6 Y 8 J 6 7 F 1 4 6 C F x n B X A l s k s P c H 8 Q B Q S w M E F A A C A A g A G F m w 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h Z s F o o i k e 4 D g A A A B E A A A A T A B w A R m 9 y b X V s Y X M v U 2 V j d G l v b j E u b S C i G A A o o B Q A A A A A A A A A A A A A A A A A A A A A A A A A A A A r T k 0 u y c z P U w i G 0 I b W A F B L A Q I t A B Q A A g A I A B h Z s F o W k g N o p A A A A P Y A A A A S A A A A A A A A A A A A A A A A A A A A A A B D b 2 5 m a W c v U G F j a 2 F n Z S 5 4 b W x Q S w E C L Q A U A A I A C A A Y W b B a D 8 r p q 6 Q A A A D p A A A A E w A A A A A A A A A A A A A A A A D w A A A A W 0 N v b n R l b n R f V H l w Z X N d L n h t b F B L A Q I t A B Q A A g A I A B h Z s F 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s X 3 p E a M u O R Y Z R 5 e A h g x A J A A A A A A I A A A A A A A N m A A D A A A A A E A A A A N f H F l / G v k r l B G W p e l 7 k K 7 E A A A A A B I A A A K A A A A A Q A A A A 2 4 H b M 7 L d 7 F 0 5 w H 5 X u q F A i 1 A A A A A e D l n b b j 4 + s D Y 0 I L v 0 P N A v T q 0 O M b h Y D E p v M u O W C c f P t 6 M y a L T L V 9 g b l S u T m 6 z k k B 8 v D t B D q W y / 7 S P f 9 I 2 d y s G R p q g A A A k 6 H 0 r V R 2 f F T X t 6 5 B Q A A A D T h e G w R O V Q A T 1 7 7 y 8 h v S S g W 4 5 A E A = = < / D a t a M a s h u p > 
</file>

<file path=customXml/item2.xml><?xml version="1.0" encoding="utf-8"?>
<p:properties xmlns:p="http://schemas.microsoft.com/office/2006/metadata/properties" xmlns:xsi="http://www.w3.org/2001/XMLSchema-instance" xmlns:pc="http://schemas.microsoft.com/office/infopath/2007/PartnerControls">
  <documentManagement>
    <_activity xmlns="97b6aab0-1043-4e14-b1ef-814cf9ff6e0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D869A32BBE3A44A83821C6569283782" ma:contentTypeVersion="16" ma:contentTypeDescription="Create a new document." ma:contentTypeScope="" ma:versionID="1ae434ed2759d7bb81756b360e93c324">
  <xsd:schema xmlns:xsd="http://www.w3.org/2001/XMLSchema" xmlns:xs="http://www.w3.org/2001/XMLSchema" xmlns:p="http://schemas.microsoft.com/office/2006/metadata/properties" xmlns:ns3="97b6aab0-1043-4e14-b1ef-814cf9ff6e0f" xmlns:ns4="f62f197e-2c66-4513-858f-e6f4169d56b8" targetNamespace="http://schemas.microsoft.com/office/2006/metadata/properties" ma:root="true" ma:fieldsID="597edcce61755d47182612fe4c9c0f46" ns3:_="" ns4:_="">
    <xsd:import namespace="97b6aab0-1043-4e14-b1ef-814cf9ff6e0f"/>
    <xsd:import namespace="f62f197e-2c66-4513-858f-e6f4169d56b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LengthInSeconds" minOccurs="0"/>
                <xsd:element ref="ns3:MediaServiceLocation"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b6aab0-1043-4e14-b1ef-814cf9ff6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2f197e-2c66-4513-858f-e6f4169d56b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046C82-697E-4381-9A9B-A178B079ADE1}">
  <ds:schemaRefs>
    <ds:schemaRef ds:uri="http://schemas.microsoft.com/DataMashup"/>
  </ds:schemaRefs>
</ds:datastoreItem>
</file>

<file path=customXml/itemProps2.xml><?xml version="1.0" encoding="utf-8"?>
<ds:datastoreItem xmlns:ds="http://schemas.openxmlformats.org/officeDocument/2006/customXml" ds:itemID="{AF5031D5-252C-4C4B-B187-F284BB3EAE05}">
  <ds:schemaRefs>
    <ds:schemaRef ds:uri="f62f197e-2c66-4513-858f-e6f4169d56b8"/>
    <ds:schemaRef ds:uri="http://purl.org/dc/dcmitype/"/>
    <ds:schemaRef ds:uri="http://schemas.microsoft.com/office/infopath/2007/PartnerControls"/>
    <ds:schemaRef ds:uri="http://purl.org/dc/elements/1.1/"/>
    <ds:schemaRef ds:uri="http://schemas.microsoft.com/office/2006/documentManagement/types"/>
    <ds:schemaRef ds:uri="97b6aab0-1043-4e14-b1ef-814cf9ff6e0f"/>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952B219-4D8F-401F-9399-A7B257E354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b6aab0-1043-4e14-b1ef-814cf9ff6e0f"/>
    <ds:schemaRef ds:uri="f62f197e-2c66-4513-858f-e6f4169d56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DD0A06A-D683-46E4-9723-7B0BBEAE51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Data Collection Tool</vt:lpstr>
      <vt:lpstr>DropDown Lists</vt:lpstr>
      <vt:lpstr>Facilities</vt:lpstr>
      <vt:lpstr>CountyJail</vt:lpstr>
      <vt:lpstr>DelinquentFacility</vt:lpstr>
      <vt:lpstr>DOCCS</vt:lpstr>
      <vt:lpstr>OCFS</vt:lpstr>
      <vt:lpstr>'Data Collection Tool'!Print_Area</vt:lpstr>
    </vt:vector>
  </TitlesOfParts>
  <Manager/>
  <Company>New York State Education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Title ID CSPR Data Reporting Tool</dc:title>
  <dc:subject>Title ID</dc:subject>
  <dc:creator>New York State Education Department</dc:creator>
  <cp:keywords>CSPR Data Reporting Tool</cp:keywords>
  <dc:description/>
  <cp:lastModifiedBy>Julissa Barrett</cp:lastModifiedBy>
  <cp:revision/>
  <dcterms:created xsi:type="dcterms:W3CDTF">2015-09-02T12:46:58Z</dcterms:created>
  <dcterms:modified xsi:type="dcterms:W3CDTF">2025-06-17T12:37:22Z</dcterms:modified>
  <cp:category>CSPR Data Reporting Tool</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0x010100AD869A32BBE3A44A83821C6569283782</vt:lpwstr>
  </property>
</Properties>
</file>